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стр1" sheetId="9" r:id="rId9"/>
    <sheet name="3стр2" sheetId="10" r:id="rId10"/>
    <sheet name="Сп2" sheetId="11" r:id="rId11"/>
    <sheet name="2стр1" sheetId="12" r:id="rId12"/>
    <sheet name="2стр2" sheetId="13" r:id="rId13"/>
    <sheet name="Сп1" sheetId="14" r:id="rId14"/>
    <sheet name="1стр1" sheetId="15" r:id="rId15"/>
    <sheet name="1стр2" sheetId="16" r:id="rId16"/>
    <sheet name="СпВ" sheetId="17" r:id="rId17"/>
    <sheet name="В" sheetId="18" r:id="rId18"/>
    <sheet name="СпК" sheetId="19" r:id="rId19"/>
    <sheet name="Кстр1" sheetId="20" r:id="rId20"/>
    <sheet name="Кстр2" sheetId="21" r:id="rId21"/>
    <sheet name="СпП" sheetId="22" r:id="rId22"/>
    <sheet name="П" sheetId="23" r:id="rId23"/>
    <sheet name="СпМ" sheetId="24" r:id="rId24"/>
    <sheet name="Мстр1" sheetId="25" r:id="rId25"/>
    <sheet name="Мстр2" sheetId="26" r:id="rId26"/>
  </sheets>
  <definedNames>
    <definedName name="_xlnm.Print_Area" localSheetId="14">'1стр1'!$A$1:$G$76</definedName>
    <definedName name="_xlnm.Print_Area" localSheetId="15">'1стр2'!$A$1:$K$76</definedName>
    <definedName name="_xlnm.Print_Area" localSheetId="11">'2стр1'!$A$1:$G$76</definedName>
    <definedName name="_xlnm.Print_Area" localSheetId="12">'2стр2'!$A$1:$K$76</definedName>
    <definedName name="_xlnm.Print_Area" localSheetId="8">'3стр1'!$A$1:$G$76</definedName>
    <definedName name="_xlnm.Print_Area" localSheetId="9">'3стр2'!$A$1:$K$76</definedName>
    <definedName name="_xlnm.Print_Area" localSheetId="6">'4'!$A$1:$J$72</definedName>
    <definedName name="_xlnm.Print_Area" localSheetId="4">'5'!$A$1:$J$36</definedName>
    <definedName name="_xlnm.Print_Area" localSheetId="2">'6'!$A$1:$J$72</definedName>
    <definedName name="_xlnm.Print_Area" localSheetId="17">'В'!$A$1:$J$72</definedName>
    <definedName name="_xlnm.Print_Area" localSheetId="19">'Кстр1'!$A$1:$G$76</definedName>
    <definedName name="_xlnm.Print_Area" localSheetId="20">'Кстр2'!$A$1:$K$76</definedName>
    <definedName name="_xlnm.Print_Area" localSheetId="24">'Мстр1'!$A$1:$G$76</definedName>
    <definedName name="_xlnm.Print_Area" localSheetId="25">'Мстр2'!$A$1:$K$76</definedName>
    <definedName name="_xlnm.Print_Area" localSheetId="22">'П'!$A$1:$J$72</definedName>
    <definedName name="_xlnm.Print_Area" localSheetId="0">'Положение'!$A$1:$BG$166</definedName>
    <definedName name="_xlnm.Print_Area" localSheetId="13">'Сп1'!$A$1:$I$38</definedName>
    <definedName name="_xlnm.Print_Area" localSheetId="10">'Сп2'!$A$1:$I$38</definedName>
    <definedName name="_xlnm.Print_Area" localSheetId="7">'Сп3'!$A$1:$I$38</definedName>
    <definedName name="_xlnm.Print_Area" localSheetId="5">'Сп4'!$A$1:$I$22</definedName>
    <definedName name="_xlnm.Print_Area" localSheetId="3">'Сп5'!$A$1:$I$14</definedName>
    <definedName name="_xlnm.Print_Area" localSheetId="1">'Сп6'!$A$1:$I$22</definedName>
    <definedName name="_xlnm.Print_Area" localSheetId="16">'СпВ'!$A$1:$I$22</definedName>
    <definedName name="_xlnm.Print_Area" localSheetId="18">'СпК'!$A$1:$I$38</definedName>
    <definedName name="_xlnm.Print_Area" localSheetId="23">'СпМ'!$A$1:$I$38</definedName>
    <definedName name="_xlnm.Print_Area" localSheetId="21">'СпП'!$A$1:$I$22</definedName>
  </definedNames>
  <calcPr fullCalcOnLoad="1"/>
</workbook>
</file>

<file path=xl/sharedStrings.xml><?xml version="1.0" encoding="utf-8"?>
<sst xmlns="http://schemas.openxmlformats.org/spreadsheetml/2006/main" count="1068" uniqueCount="170">
  <si>
    <t>Кубок Башкортостана 2011</t>
  </si>
  <si>
    <t>1/128 финала Турнира Геннадий Санейко</t>
  </si>
  <si>
    <t>Список в соответствии с рейтингом</t>
  </si>
  <si>
    <t>№</t>
  </si>
  <si>
    <t>Список согласно занятым местам</t>
  </si>
  <si>
    <t>Гусев Никита</t>
  </si>
  <si>
    <t>Новокшенов Ярослав</t>
  </si>
  <si>
    <t>Новокшенов Вячеслав</t>
  </si>
  <si>
    <t>Коврижников Максим</t>
  </si>
  <si>
    <t>Чернов Антон</t>
  </si>
  <si>
    <t>Талипов Тимур</t>
  </si>
  <si>
    <t>Чернов Евгений</t>
  </si>
  <si>
    <t>Касимов Алмаз</t>
  </si>
  <si>
    <t>Мохова Ирина</t>
  </si>
  <si>
    <t>Шакирова Арина</t>
  </si>
  <si>
    <t>Айгузин Антон</t>
  </si>
  <si>
    <t>Фролов Михаил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</si>
  <si>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</si>
  <si>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</si>
  <si>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</si>
  <si>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</si>
  <si>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</si>
  <si>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</si>
  <si>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</si>
  <si>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</si>
  <si>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</si>
  <si>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</si>
  <si>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</si>
  <si>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</si>
  <si>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</si>
  <si>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</si>
  <si>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</si>
  <si>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</si>
  <si>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</si>
  <si>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Геннадий Санейко</t>
  </si>
  <si>
    <t>Магадеева Аида</t>
  </si>
  <si>
    <t>Фархутдинов Артур</t>
  </si>
  <si>
    <t>Рузанкин Артем</t>
  </si>
  <si>
    <t>1/32 финала Турнира Геннадий Санейко</t>
  </si>
  <si>
    <t>Уразаев Рифкат</t>
  </si>
  <si>
    <t>Хусаинов Альберт</t>
  </si>
  <si>
    <t>Зверс Виктория</t>
  </si>
  <si>
    <t>Хакимова Фиоза</t>
  </si>
  <si>
    <t>Афанасьев Вадим</t>
  </si>
  <si>
    <t>Хакимова Регина</t>
  </si>
  <si>
    <t>Качкинов Эльвир</t>
  </si>
  <si>
    <t>Тимербулатов Раиль</t>
  </si>
  <si>
    <t>Эльберт Валентин</t>
  </si>
  <si>
    <t>1/16 финала Турнира Геннадий Санейко</t>
  </si>
  <si>
    <t>Камеев Тимур</t>
  </si>
  <si>
    <t>Кузьмин Александр</t>
  </si>
  <si>
    <t>Юнусов Ринат</t>
  </si>
  <si>
    <t>Аминов Артур</t>
  </si>
  <si>
    <t>Халимонова Мария</t>
  </si>
  <si>
    <t>Яхин Фархат</t>
  </si>
  <si>
    <t>Рахматуллина Гульназ</t>
  </si>
  <si>
    <t>Ильмурзина Назакет</t>
  </si>
  <si>
    <t>Гузаиров Тимур</t>
  </si>
  <si>
    <t>Арсеньев Кирилл</t>
  </si>
  <si>
    <t>Митюков Игорь</t>
  </si>
  <si>
    <t>Акбашев Родион</t>
  </si>
  <si>
    <t>Шаймухаметов Ильшат</t>
  </si>
  <si>
    <t>Назаров Ильяс</t>
  </si>
  <si>
    <t>Калимуллин Вадим</t>
  </si>
  <si>
    <t>Юдичев Сергей</t>
  </si>
  <si>
    <t>Насыров Рустам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</si>
  <si>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</si>
  <si>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</si>
  <si>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</si>
  <si>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</si>
  <si>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</si>
  <si>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</si>
  <si>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</si>
  <si>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</si>
  <si>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</si>
  <si>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</si>
  <si>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</si>
  <si>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</si>
  <si>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</si>
  <si>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</si>
  <si>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</si>
  <si>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</si>
  <si>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1/8 финала Турнира Геннадий Санейко</t>
  </si>
  <si>
    <t>Исмайлов Азамат</t>
  </si>
  <si>
    <t>Грубов Виталий</t>
  </si>
  <si>
    <t>Фомин Дмитрий</t>
  </si>
  <si>
    <t>Тагиров Сайфулла</t>
  </si>
  <si>
    <t>Савин Михаил</t>
  </si>
  <si>
    <t>Давлетбаев Азат</t>
  </si>
  <si>
    <t>Сафиуллин Динар</t>
  </si>
  <si>
    <t>Султанмуратов Ильдар</t>
  </si>
  <si>
    <t>Зверс Марк</t>
  </si>
  <si>
    <t>Мухутдинов Динар</t>
  </si>
  <si>
    <t>Шаяхметов Азамат</t>
  </si>
  <si>
    <t>Мансуров Данар</t>
  </si>
  <si>
    <t>Гарифуллин Валерий</t>
  </si>
  <si>
    <t>Морозов Роман</t>
  </si>
  <si>
    <t>Неудачин Александр</t>
  </si>
  <si>
    <t>1/4 финала Турнира Геннадий Санейко</t>
  </si>
  <si>
    <t>Асылгужин Марсель</t>
  </si>
  <si>
    <t>Коробко Павел</t>
  </si>
  <si>
    <t>Прокофьев Михаил</t>
  </si>
  <si>
    <t>Низамутдинов Эльмир</t>
  </si>
  <si>
    <t>Андрющенко Матвей</t>
  </si>
  <si>
    <t>Емельянов Александр</t>
  </si>
  <si>
    <t>Байрамалов Леонид</t>
  </si>
  <si>
    <t>Лукьянов Роман</t>
  </si>
  <si>
    <t>Лукманов Ильнур</t>
  </si>
  <si>
    <t>Николайчук Екатерина</t>
  </si>
  <si>
    <t>Лось Андрей</t>
  </si>
  <si>
    <t>Жуланов Максим</t>
  </si>
  <si>
    <t>Тарараев Петр</t>
  </si>
  <si>
    <t>Агзамова Мария</t>
  </si>
  <si>
    <t>Шайхутдинова Маргарита</t>
  </si>
  <si>
    <t>Ишметов Александр</t>
  </si>
  <si>
    <t>Кизилбаев Салават</t>
  </si>
  <si>
    <t>Полуфинал ветеранов Геннадий Санейко</t>
  </si>
  <si>
    <t>Аюпов Айдар</t>
  </si>
  <si>
    <t>Кузнецов Владимир</t>
  </si>
  <si>
    <t>Тодрамович Александр</t>
  </si>
  <si>
    <t>Стародубцев Олег</t>
  </si>
  <si>
    <t>Полушин Сергей</t>
  </si>
  <si>
    <t>Семенов Юрий</t>
  </si>
  <si>
    <t>Савилов Дмитрий</t>
  </si>
  <si>
    <t>Усков Сергей</t>
  </si>
  <si>
    <t>Давлетов Тимур</t>
  </si>
  <si>
    <t>Мицул Тимофей</t>
  </si>
  <si>
    <t>Могилевская Инесса</t>
  </si>
  <si>
    <t>Шапошников Александр</t>
  </si>
  <si>
    <t>Толкачев Иван</t>
  </si>
  <si>
    <t>Куряева Валентина</t>
  </si>
  <si>
    <t>Полуфинал Турнира Геннадий Санейко</t>
  </si>
  <si>
    <t>Ратникова Наталья</t>
  </si>
  <si>
    <t>Горбунов Валентин</t>
  </si>
  <si>
    <t>Шарипов Давид</t>
  </si>
  <si>
    <t>Шакуров Нафис</t>
  </si>
  <si>
    <t>Фоминых Илья</t>
  </si>
  <si>
    <t>Мазурин Александр</t>
  </si>
  <si>
    <t>Хайруллин Ренат</t>
  </si>
  <si>
    <t>Семенов Константин</t>
  </si>
  <si>
    <t>Мурсалимова Инна</t>
  </si>
  <si>
    <t>Кузнецов Дмитрий</t>
  </si>
  <si>
    <t>Сафиуллин Александр</t>
  </si>
  <si>
    <t>Сагитов Александр</t>
  </si>
  <si>
    <t>Топорков Артур</t>
  </si>
  <si>
    <t>Андреев Вячеслав</t>
  </si>
  <si>
    <t>Горюнов Алексей</t>
  </si>
  <si>
    <t>Габбасов Булат</t>
  </si>
  <si>
    <t>Хусаинов Рустам</t>
  </si>
  <si>
    <t>Каштанова Александра</t>
  </si>
  <si>
    <t>Каштанов Анатолий</t>
  </si>
  <si>
    <t>Мигранов Эльмир</t>
  </si>
  <si>
    <t>Салихов Раиль</t>
  </si>
  <si>
    <t>Рахматуллин Артур</t>
  </si>
  <si>
    <t>Файзуллин Раиль</t>
  </si>
  <si>
    <t>Полуфинал пятницы Турнира Геннадий Санейко</t>
  </si>
  <si>
    <t>Максютов Азат</t>
  </si>
  <si>
    <t>Рахматуллин Равиль</t>
  </si>
  <si>
    <t>Медведев Тарас</t>
  </si>
  <si>
    <t>Медведев Анатолий</t>
  </si>
  <si>
    <t>Ахметзянов Фауль</t>
  </si>
  <si>
    <t>Финал Турнира Геннадий Санейко</t>
  </si>
  <si>
    <t>Яковлев Михаил</t>
  </si>
  <si>
    <t>Аристов Александр</t>
  </si>
  <si>
    <t>Аббасов Рустамхон</t>
  </si>
  <si>
    <t>Харламов Руслан</t>
  </si>
  <si>
    <t>Срумов Антон</t>
  </si>
  <si>
    <t>Лежнев Артем</t>
  </si>
  <si>
    <t>Исмайлов Азат</t>
  </si>
  <si>
    <t>Хабиров Марс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</si>
</sst>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Сп3!A1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Сп3!A2</f>
        <v>1/16 финала Турнира Геннадий Санейко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Сп3!A3</f>
        <v>40601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2">
        <v>-1</v>
      </c>
      <c r="B4" s="13" t="str">
        <f>IF(3стр1!C6=3стр1!B5,3стр1!B7,IF(3стр1!C6=3стр1!B7,3стр1!B5,0))</f>
        <v>_</v>
      </c>
      <c r="C4" s="11"/>
      <c r="D4" s="12">
        <v>-25</v>
      </c>
      <c r="E4" s="13" t="str">
        <f>IF(3стр1!E12=3стр1!D8,3стр1!D16,IF(3стр1!E12=3стр1!D16,3стр1!D8,0))</f>
        <v>Ильмурзина Назакет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60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IF(3стр1!C10=3стр1!B9,3стр1!B11,IF(3стр1!C10=3стр1!B11,3стр1!B9,0))</f>
        <v>Акбашев Родион</v>
      </c>
      <c r="C6" s="14">
        <v>40</v>
      </c>
      <c r="D6" s="21" t="s">
        <v>50</v>
      </c>
      <c r="E6" s="14">
        <v>52</v>
      </c>
      <c r="F6" s="21" t="s">
        <v>50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IF(3стр1!D64=3стр1!C62,3стр1!C66,IF(3стр1!D64=3стр1!C66,3стр1!C62,0))</f>
        <v>Кузьмин Александр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IF(3стр1!C14=3стр1!B13,3стр1!B15,IF(3стр1!C14=3стр1!B15,3стр1!B13,0))</f>
        <v>_</v>
      </c>
      <c r="C8" s="11"/>
      <c r="D8" s="14">
        <v>48</v>
      </c>
      <c r="E8" s="52" t="s">
        <v>50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IF(3стр1!C18=3стр1!B17,3стр1!B19,IF(3стр1!C18=3стр1!B19,3стр1!B17,0))</f>
        <v>_</v>
      </c>
      <c r="C10" s="14">
        <v>41</v>
      </c>
      <c r="D10" s="52" t="s">
        <v>39</v>
      </c>
      <c r="E10" s="23"/>
      <c r="F10" s="14">
        <v>56</v>
      </c>
      <c r="G10" s="21" t="s">
        <v>57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IF(3стр1!D56=3стр1!C54,3стр1!C58,IF(3стр1!D56=3стр1!C58,3стр1!C54,0))</f>
        <v>Уразаев Рифкат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IF(3стр1!C22=3стр1!B21,3стр1!B23,IF(3стр1!C22=3стр1!B23,3стр1!B21,0))</f>
        <v>_</v>
      </c>
      <c r="C12" s="11"/>
      <c r="D12" s="12">
        <v>-26</v>
      </c>
      <c r="E12" s="13" t="str">
        <f>IF(3стр1!E28=3стр1!D24,3стр1!D32,IF(3стр1!E28=3стр1!D32,3стр1!D24,0))</f>
        <v>Аминов Артур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40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IF(3стр1!C26=3стр1!B25,3стр1!B27,IF(3стр1!C26=3стр1!B27,3стр1!B25,0))</f>
        <v>Хусаинов Альберт</v>
      </c>
      <c r="C14" s="14">
        <v>42</v>
      </c>
      <c r="D14" s="21" t="s">
        <v>57</v>
      </c>
      <c r="E14" s="14">
        <v>53</v>
      </c>
      <c r="F14" s="52" t="s">
        <v>57</v>
      </c>
      <c r="G14" s="14">
        <v>58</v>
      </c>
      <c r="H14" s="21" t="s">
        <v>57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IF(3стр1!D48=3стр1!C46,3стр1!C50,IF(3стр1!D48=3стр1!C50,3стр1!C46,0))</f>
        <v>Гузаиров Тимур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IF(3стр1!C30=3стр1!B29,3стр1!B31,IF(3стр1!C30=3стр1!B31,3стр1!B29,0))</f>
        <v>Юдичев Сергей</v>
      </c>
      <c r="C16" s="11"/>
      <c r="D16" s="14">
        <v>49</v>
      </c>
      <c r="E16" s="52" t="s">
        <v>57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64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IF(3стр1!C34=3стр1!B33,3стр1!B35,IF(3стр1!C34=3стр1!B35,3стр1!B33,0))</f>
        <v>_</v>
      </c>
      <c r="C18" s="14">
        <v>43</v>
      </c>
      <c r="D18" s="52" t="s">
        <v>51</v>
      </c>
      <c r="E18" s="23"/>
      <c r="F18" s="12">
        <v>-30</v>
      </c>
      <c r="G18" s="17" t="str">
        <f>IF(3стр1!F52=3стр1!E44,3стр1!E60,IF(3стр1!F52=3стр1!E60,3стр1!E44,0))</f>
        <v>Эльберт Валентин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IF(3стр1!D40=3стр1!C38,3стр1!C42,IF(3стр1!D40=3стр1!C42,3стр1!C38,0))</f>
        <v>Юнусов Ринат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IF(3стр1!C38=3стр1!B37,3стр1!B39,IF(3стр1!C38=3стр1!B39,3стр1!B37,0))</f>
        <v>_</v>
      </c>
      <c r="C20" s="11"/>
      <c r="D20" s="12">
        <v>-27</v>
      </c>
      <c r="E20" s="13" t="str">
        <f>IF(3стр1!E44=3стр1!D40,3стр1!D48,IF(3стр1!E44=3стр1!D48,3стр1!D40,0))</f>
        <v>Митюков Игорь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63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IF(3стр1!C42=3стр1!B41,3стр1!B43,IF(3стр1!C42=3стр1!B43,3стр1!B41,0))</f>
        <v>Калимуллин Вадим</v>
      </c>
      <c r="C22" s="14">
        <v>44</v>
      </c>
      <c r="D22" s="21" t="s">
        <v>58</v>
      </c>
      <c r="E22" s="14">
        <v>54</v>
      </c>
      <c r="F22" s="21" t="s">
        <v>53</v>
      </c>
      <c r="G22" s="23"/>
      <c r="H22" s="14">
        <v>60</v>
      </c>
      <c r="I22" s="53" t="s">
        <v>57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IF(3стр1!D32=3стр1!C30,3стр1!C34,IF(3стр1!D32=3стр1!C34,3стр1!C30,0))</f>
        <v>Арсеньев Кирилл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IF(3стр1!C46=3стр1!B45,3стр1!B47,IF(3стр1!C46=3стр1!B47,3стр1!B45,0))</f>
        <v>_</v>
      </c>
      <c r="C24" s="11"/>
      <c r="D24" s="14">
        <v>50</v>
      </c>
      <c r="E24" s="52" t="s">
        <v>53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IF(3стр1!C50=3стр1!B49,3стр1!B51,IF(3стр1!C50=3стр1!B51,3стр1!B49,0))</f>
        <v>_</v>
      </c>
      <c r="C26" s="14">
        <v>45</v>
      </c>
      <c r="D26" s="52" t="s">
        <v>53</v>
      </c>
      <c r="E26" s="23"/>
      <c r="F26" s="14">
        <v>57</v>
      </c>
      <c r="G26" s="21" t="s">
        <v>49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IF(3стр1!D24=3стр1!C22,3стр1!C26,IF(3стр1!D24=3стр1!C26,3стр1!C22,0))</f>
        <v>Халимонова Мария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IF(3стр1!C54=3стр1!B53,3стр1!B55,IF(3стр1!C54=3стр1!B55,3стр1!B53,0))</f>
        <v>_</v>
      </c>
      <c r="C28" s="11"/>
      <c r="D28" s="12">
        <v>-28</v>
      </c>
      <c r="E28" s="13" t="str">
        <f>IF(3стр1!E60=3стр1!D56,3стр1!D64,IF(3стр1!E60=3стр1!D64,3стр1!D56,0))</f>
        <v>Афанасьев Вадим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IF(3стр1!C58=3стр1!B57,3стр1!B59,IF(3стр1!C58=3стр1!B59,3стр1!B57,0))</f>
        <v>_</v>
      </c>
      <c r="C30" s="14">
        <v>46</v>
      </c>
      <c r="D30" s="21" t="s">
        <v>55</v>
      </c>
      <c r="E30" s="14">
        <v>55</v>
      </c>
      <c r="F30" s="52" t="s">
        <v>49</v>
      </c>
      <c r="G30" s="14">
        <v>59</v>
      </c>
      <c r="H30" s="52" t="s">
        <v>49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IF(3стр1!D16=3стр1!C14,3стр1!C18,IF(3стр1!D16=3стр1!C18,3стр1!C14,0))</f>
        <v>Рахматуллина Гульназ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IF(3стр1!C62=3стр1!B61,3стр1!B63,IF(3стр1!C62=3стр1!B63,3стр1!B61,0))</f>
        <v>Назаров Ильяс</v>
      </c>
      <c r="C32" s="11"/>
      <c r="D32" s="14">
        <v>51</v>
      </c>
      <c r="E32" s="52" t="s">
        <v>49</v>
      </c>
      <c r="F32" s="11"/>
      <c r="G32" s="18"/>
      <c r="H32" s="12">
        <v>-60</v>
      </c>
      <c r="I32" s="13" t="str">
        <f>IF(I22=H14,H30,IF(I22=H30,H14,0))</f>
        <v>Камеев Тимур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62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IF(3стр1!C66=3стр1!B65,3стр1!B67,IF(3стр1!C66=3стр1!B67,3стр1!B65,0))</f>
        <v>_</v>
      </c>
      <c r="C34" s="14">
        <v>47</v>
      </c>
      <c r="D34" s="52" t="s">
        <v>49</v>
      </c>
      <c r="E34" s="23"/>
      <c r="F34" s="12">
        <v>-29</v>
      </c>
      <c r="G34" s="17" t="str">
        <f>IF(3стр1!F20=3стр1!E12,3стр1!E28,IF(3стр1!F20=3стр1!E28,3стр1!E12,0))</f>
        <v>Шаймухаметов Ильшат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IF(3стр1!D8=3стр1!C6,3стр1!C10,IF(3стр1!D8=3стр1!C10,3стр1!C6,0))</f>
        <v>Камеев Тимур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Акбашев Родион</v>
      </c>
      <c r="C37" s="11"/>
      <c r="D37" s="11"/>
      <c r="E37" s="11"/>
      <c r="F37" s="12">
        <v>-48</v>
      </c>
      <c r="G37" s="13" t="str">
        <f>IF(E8=D6,D10,IF(E8=D10,D6,0))</f>
        <v>Уразаев Рифкат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60</v>
      </c>
      <c r="D38" s="11"/>
      <c r="E38" s="11"/>
      <c r="F38" s="11"/>
      <c r="G38" s="14">
        <v>67</v>
      </c>
      <c r="H38" s="21" t="s">
        <v>51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Юнусов Ринат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64</v>
      </c>
      <c r="E40" s="11"/>
      <c r="F40" s="11"/>
      <c r="G40" s="11"/>
      <c r="H40" s="14">
        <v>69</v>
      </c>
      <c r="I40" s="22" t="s">
        <v>51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Хусаинов Альберт</v>
      </c>
      <c r="C41" s="18"/>
      <c r="D41" s="18"/>
      <c r="E41" s="11"/>
      <c r="F41" s="12">
        <v>-50</v>
      </c>
      <c r="G41" s="13" t="str">
        <f>IF(E24=D22,D26,IF(E24=D26,D22,0))</f>
        <v>Арсеньев Кирилл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64</v>
      </c>
      <c r="D42" s="18"/>
      <c r="E42" s="11"/>
      <c r="F42" s="11"/>
      <c r="G42" s="14">
        <v>68</v>
      </c>
      <c r="H42" s="52" t="s">
        <v>55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Юдичев Сергей</v>
      </c>
      <c r="C43" s="11"/>
      <c r="D43" s="18"/>
      <c r="E43" s="11"/>
      <c r="F43" s="12">
        <v>-51</v>
      </c>
      <c r="G43" s="17" t="str">
        <f>IF(E32=D30,D34,IF(E32=D34,D30,0))</f>
        <v>Рахматуллина Гульназ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64</v>
      </c>
      <c r="F44" s="11"/>
      <c r="G44" s="11"/>
      <c r="H44" s="12">
        <v>-69</v>
      </c>
      <c r="I44" s="13" t="str">
        <f>IF(I40=H38,H42,IF(I40=H42,H38,0))</f>
        <v>Рахматуллина Гульназ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Калимуллин Вадим</v>
      </c>
      <c r="C45" s="11"/>
      <c r="D45" s="18"/>
      <c r="E45" s="28" t="s">
        <v>66</v>
      </c>
      <c r="F45" s="11"/>
      <c r="G45" s="12">
        <v>-67</v>
      </c>
      <c r="H45" s="13" t="str">
        <f>IF(H38=G37,G39,IF(H38=G39,G37,0))</f>
        <v>Уразаев Рифкат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63</v>
      </c>
      <c r="D46" s="18"/>
      <c r="E46" s="11"/>
      <c r="F46" s="11"/>
      <c r="G46" s="11"/>
      <c r="H46" s="14">
        <v>70</v>
      </c>
      <c r="I46" s="53" t="s">
        <v>39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Арсеньев Кирилл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63</v>
      </c>
      <c r="E48" s="11"/>
      <c r="F48" s="11"/>
      <c r="G48" s="11"/>
      <c r="H48" s="12">
        <v>-70</v>
      </c>
      <c r="I48" s="13" t="str">
        <f>IF(I46=H45,H47,IF(I46=H47,H45,0))</f>
        <v>Арсеньев Кирилл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62</v>
      </c>
      <c r="D50" s="12">
        <v>-77</v>
      </c>
      <c r="E50" s="13" t="str">
        <f>IF(E44=D40,D48,IF(E44=D48,D40,0))</f>
        <v>Калимуллин Вадим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Назаров Ильяс</v>
      </c>
      <c r="C51" s="11"/>
      <c r="D51" s="11"/>
      <c r="E51" s="28" t="s">
        <v>67</v>
      </c>
      <c r="F51" s="11"/>
      <c r="G51" s="14">
        <v>79</v>
      </c>
      <c r="H51" s="21" t="s">
        <v>40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Акбашев Родион</v>
      </c>
      <c r="E52" s="29"/>
      <c r="F52" s="12">
        <v>-72</v>
      </c>
      <c r="G52" s="17" t="str">
        <f>IF(C42=B41,B43,IF(C42=B43,B41,0))</f>
        <v>Хусаинов Альберт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60</v>
      </c>
      <c r="F53" s="11"/>
      <c r="G53" s="11"/>
      <c r="H53" s="14">
        <v>81</v>
      </c>
      <c r="I53" s="22" t="s">
        <v>40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Назаров Ильяс</v>
      </c>
      <c r="E54" s="28" t="s">
        <v>68</v>
      </c>
      <c r="F54" s="12">
        <v>-73</v>
      </c>
      <c r="G54" s="13">
        <f>IF(C46=B45,B47,IF(C46=B47,B45,0))</f>
        <v>0</v>
      </c>
      <c r="H54" s="18"/>
      <c r="I54" s="27"/>
      <c r="J54" s="59" t="s">
        <v>69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Назаров Ильяс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70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71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72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73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74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 t="str">
        <f>IF(C65=B64,B66,IF(C65=B66,B64,0))</f>
        <v>_</v>
      </c>
      <c r="H67" s="18"/>
      <c r="I67" s="27"/>
      <c r="J67" s="59" t="s">
        <v>75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76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77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78</v>
      </c>
      <c r="F73" s="11"/>
      <c r="G73" s="12">
        <v>-92</v>
      </c>
      <c r="H73" s="17">
        <f>IF(H68=G67,G69,IF(H68=G69,G67,0))</f>
        <v>0</v>
      </c>
      <c r="I73" s="29"/>
      <c r="J73" s="59" t="s">
        <v>79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80</v>
      </c>
      <c r="F75" s="11"/>
      <c r="G75" s="23"/>
      <c r="H75" s="11"/>
      <c r="I75" s="29"/>
      <c r="J75" s="59" t="s">
        <v>81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82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40607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83</v>
      </c>
      <c r="B7" s="8">
        <v>1</v>
      </c>
      <c r="C7" s="9" t="str">
        <f>2стр1!G36</f>
        <v>Грубов Виталий</v>
      </c>
      <c r="D7" s="6"/>
      <c r="E7" s="6"/>
      <c r="F7" s="6"/>
      <c r="G7" s="6"/>
      <c r="H7" s="6"/>
      <c r="I7" s="6"/>
    </row>
    <row r="8" spans="1:9" ht="18">
      <c r="A8" s="7" t="s">
        <v>84</v>
      </c>
      <c r="B8" s="8">
        <v>2</v>
      </c>
      <c r="C8" s="9" t="str">
        <f>2стр1!G56</f>
        <v>Исмайлов Азамат</v>
      </c>
      <c r="D8" s="6"/>
      <c r="E8" s="6"/>
      <c r="F8" s="6"/>
      <c r="G8" s="6"/>
      <c r="H8" s="6"/>
      <c r="I8" s="6"/>
    </row>
    <row r="9" spans="1:9" ht="18">
      <c r="A9" s="7" t="s">
        <v>85</v>
      </c>
      <c r="B9" s="8">
        <v>3</v>
      </c>
      <c r="C9" s="9" t="str">
        <f>2стр2!I22</f>
        <v>Фомин Дмитрий</v>
      </c>
      <c r="D9" s="6"/>
      <c r="E9" s="6"/>
      <c r="F9" s="6"/>
      <c r="G9" s="6"/>
      <c r="H9" s="6"/>
      <c r="I9" s="6"/>
    </row>
    <row r="10" spans="1:9" ht="18">
      <c r="A10" s="7" t="s">
        <v>86</v>
      </c>
      <c r="B10" s="8">
        <v>4</v>
      </c>
      <c r="C10" s="9" t="str">
        <f>2стр2!I32</f>
        <v>Тагиров Сайфулла</v>
      </c>
      <c r="D10" s="6"/>
      <c r="E10" s="6"/>
      <c r="F10" s="6"/>
      <c r="G10" s="6"/>
      <c r="H10" s="6"/>
      <c r="I10" s="6"/>
    </row>
    <row r="11" spans="1:9" ht="18">
      <c r="A11" s="7" t="s">
        <v>87</v>
      </c>
      <c r="B11" s="8">
        <v>5</v>
      </c>
      <c r="C11" s="9" t="str">
        <f>2стр1!G63</f>
        <v>Неудачин Александр</v>
      </c>
      <c r="D11" s="6"/>
      <c r="E11" s="6"/>
      <c r="F11" s="6"/>
      <c r="G11" s="6"/>
      <c r="H11" s="6"/>
      <c r="I11" s="6"/>
    </row>
    <row r="12" spans="1:9" ht="18">
      <c r="A12" s="7" t="s">
        <v>88</v>
      </c>
      <c r="B12" s="8">
        <v>6</v>
      </c>
      <c r="C12" s="9" t="str">
        <f>2стр1!G65</f>
        <v>Савин Михаил</v>
      </c>
      <c r="D12" s="6"/>
      <c r="E12" s="6"/>
      <c r="F12" s="6"/>
      <c r="G12" s="6"/>
      <c r="H12" s="6"/>
      <c r="I12" s="6"/>
    </row>
    <row r="13" spans="1:9" ht="18">
      <c r="A13" s="7" t="s">
        <v>89</v>
      </c>
      <c r="B13" s="8">
        <v>7</v>
      </c>
      <c r="C13" s="9" t="str">
        <f>2стр1!G68</f>
        <v>Камеев Тимур</v>
      </c>
      <c r="D13" s="6"/>
      <c r="E13" s="6"/>
      <c r="F13" s="6"/>
      <c r="G13" s="6"/>
      <c r="H13" s="6"/>
      <c r="I13" s="6"/>
    </row>
    <row r="14" spans="1:9" ht="18">
      <c r="A14" s="7" t="s">
        <v>90</v>
      </c>
      <c r="B14" s="8">
        <v>8</v>
      </c>
      <c r="C14" s="9" t="str">
        <f>2стр1!G70</f>
        <v>Насыров Рустам</v>
      </c>
      <c r="D14" s="6"/>
      <c r="E14" s="6"/>
      <c r="F14" s="6"/>
      <c r="G14" s="6"/>
      <c r="H14" s="6"/>
      <c r="I14" s="6"/>
    </row>
    <row r="15" spans="1:9" ht="18">
      <c r="A15" s="7" t="s">
        <v>50</v>
      </c>
      <c r="B15" s="8">
        <v>9</v>
      </c>
      <c r="C15" s="9" t="str">
        <f>2стр1!D72</f>
        <v>Сафиуллин Динар</v>
      </c>
      <c r="D15" s="6"/>
      <c r="E15" s="6"/>
      <c r="F15" s="6"/>
      <c r="G15" s="6"/>
      <c r="H15" s="6"/>
      <c r="I15" s="6"/>
    </row>
    <row r="16" spans="1:9" ht="18">
      <c r="A16" s="7" t="s">
        <v>49</v>
      </c>
      <c r="B16" s="8">
        <v>10</v>
      </c>
      <c r="C16" s="9" t="str">
        <f>2стр1!D75</f>
        <v>Эльберт Валентин</v>
      </c>
      <c r="D16" s="6"/>
      <c r="E16" s="6"/>
      <c r="F16" s="6"/>
      <c r="G16" s="6"/>
      <c r="H16" s="6"/>
      <c r="I16" s="6"/>
    </row>
    <row r="17" spans="1:9" ht="18">
      <c r="A17" s="7" t="s">
        <v>91</v>
      </c>
      <c r="B17" s="8">
        <v>11</v>
      </c>
      <c r="C17" s="9" t="str">
        <f>2стр1!G73</f>
        <v>Давлетбаев Азат</v>
      </c>
      <c r="D17" s="6"/>
      <c r="E17" s="6"/>
      <c r="F17" s="6"/>
      <c r="G17" s="6"/>
      <c r="H17" s="6"/>
      <c r="I17" s="6"/>
    </row>
    <row r="18" spans="1:9" ht="18">
      <c r="A18" s="7" t="s">
        <v>92</v>
      </c>
      <c r="B18" s="8">
        <v>12</v>
      </c>
      <c r="C18" s="9" t="str">
        <f>2стр1!G75</f>
        <v>Султанмуратов Ильдар</v>
      </c>
      <c r="D18" s="6"/>
      <c r="E18" s="6"/>
      <c r="F18" s="6"/>
      <c r="G18" s="6"/>
      <c r="H18" s="6"/>
      <c r="I18" s="6"/>
    </row>
    <row r="19" spans="1:9" ht="18">
      <c r="A19" s="7" t="s">
        <v>47</v>
      </c>
      <c r="B19" s="8">
        <v>13</v>
      </c>
      <c r="C19" s="9" t="str">
        <f>2стр2!I40</f>
        <v>Мансуров Данар</v>
      </c>
      <c r="D19" s="6"/>
      <c r="E19" s="6"/>
      <c r="F19" s="6"/>
      <c r="G19" s="6"/>
      <c r="H19" s="6"/>
      <c r="I19" s="6"/>
    </row>
    <row r="20" spans="1:9" ht="18">
      <c r="A20" s="7" t="s">
        <v>93</v>
      </c>
      <c r="B20" s="8">
        <v>14</v>
      </c>
      <c r="C20" s="9" t="str">
        <f>2стр2!I44</f>
        <v>Кузьмин Александр</v>
      </c>
      <c r="D20" s="6"/>
      <c r="E20" s="6"/>
      <c r="F20" s="6"/>
      <c r="G20" s="6"/>
      <c r="H20" s="6"/>
      <c r="I20" s="6"/>
    </row>
    <row r="21" spans="1:9" ht="18">
      <c r="A21" s="7" t="s">
        <v>94</v>
      </c>
      <c r="B21" s="8">
        <v>15</v>
      </c>
      <c r="C21" s="9" t="str">
        <f>2стр2!I46</f>
        <v>Мухутдинов Динар</v>
      </c>
      <c r="D21" s="6"/>
      <c r="E21" s="6"/>
      <c r="F21" s="6"/>
      <c r="G21" s="6"/>
      <c r="H21" s="6"/>
      <c r="I21" s="6"/>
    </row>
    <row r="22" spans="1:9" ht="18">
      <c r="A22" s="7" t="s">
        <v>95</v>
      </c>
      <c r="B22" s="8">
        <v>16</v>
      </c>
      <c r="C22" s="9" t="str">
        <f>2стр2!I48</f>
        <v>Зверс Марк</v>
      </c>
      <c r="D22" s="6"/>
      <c r="E22" s="6"/>
      <c r="F22" s="6"/>
      <c r="G22" s="6"/>
      <c r="H22" s="6"/>
      <c r="I22" s="6"/>
    </row>
    <row r="23" spans="1:9" ht="18">
      <c r="A23" s="7" t="s">
        <v>65</v>
      </c>
      <c r="B23" s="8">
        <v>17</v>
      </c>
      <c r="C23" s="9" t="str">
        <f>2стр2!E44</f>
        <v>Гарифуллин Валерий</v>
      </c>
      <c r="D23" s="6"/>
      <c r="E23" s="6"/>
      <c r="F23" s="6"/>
      <c r="G23" s="6"/>
      <c r="H23" s="6"/>
      <c r="I23" s="6"/>
    </row>
    <row r="24" spans="1:9" ht="18">
      <c r="A24" s="7" t="s">
        <v>96</v>
      </c>
      <c r="B24" s="8">
        <v>18</v>
      </c>
      <c r="C24" s="9" t="str">
        <f>2стр2!E50</f>
        <v>Морозов Роман</v>
      </c>
      <c r="D24" s="6"/>
      <c r="E24" s="6"/>
      <c r="F24" s="6"/>
      <c r="G24" s="6"/>
      <c r="H24" s="6"/>
      <c r="I24" s="6"/>
    </row>
    <row r="25" spans="1:9" ht="18">
      <c r="A25" s="7" t="s">
        <v>97</v>
      </c>
      <c r="B25" s="8">
        <v>19</v>
      </c>
      <c r="C25" s="9" t="str">
        <f>2стр2!E53</f>
        <v>Шаяхметов Азамат</v>
      </c>
      <c r="D25" s="6"/>
      <c r="E25" s="6"/>
      <c r="F25" s="6"/>
      <c r="G25" s="6"/>
      <c r="H25" s="6"/>
      <c r="I25" s="6"/>
    </row>
    <row r="26" spans="1:9" ht="18">
      <c r="A26" s="7" t="s">
        <v>17</v>
      </c>
      <c r="B26" s="8">
        <v>20</v>
      </c>
      <c r="C26" s="9">
        <f>2стр2!E55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17</v>
      </c>
      <c r="B27" s="8">
        <v>21</v>
      </c>
      <c r="C27" s="9">
        <f>2стр2!I53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2стр2!I57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2стр2!I59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2стр2!I61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2стр2!E63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2стр2!E69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2стр2!E72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2стр2!E74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2стр2!I66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2стр2!I70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2стр2!I72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2стр2!I74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6" t="str">
        <f>Сп2!A1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Сп2!A2</f>
        <v>1/8 финала Турнира Геннадий Санейко</v>
      </c>
      <c r="B2" s="66"/>
      <c r="C2" s="66"/>
      <c r="D2" s="66"/>
      <c r="E2" s="66"/>
      <c r="F2" s="66"/>
      <c r="G2" s="66"/>
    </row>
    <row r="3" spans="1:7" ht="15.75">
      <c r="A3" s="65">
        <f>Сп2!A3</f>
        <v>40607</v>
      </c>
      <c r="B3" s="65"/>
      <c r="C3" s="65"/>
      <c r="D3" s="65"/>
      <c r="E3" s="65"/>
      <c r="F3" s="65"/>
      <c r="G3" s="65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Сп2!A7</f>
        <v>Исмайлов Азамат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83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Сп2!A38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83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Сп2!A23</f>
        <v>Насыров Рустам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65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Сп2!A22</f>
        <v>Гарифуллин Валерий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83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Сп2!A15</f>
        <v>Кузьмин Александр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50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Сп2!A30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90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Сп2!A31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90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Сп2!A14</f>
        <v>Султанмуратов Ильдар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83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Сп2!A11</f>
        <v>Савин Михаил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87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Сп2!A34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87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Сп2!A27</f>
        <v>_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92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Сп2!A18</f>
        <v>Мухутдинов Динар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87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Сп2!A19</f>
        <v>Эльберт Валентин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47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Сп2!A26</f>
        <v>_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47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Сп2!A35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86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Сп2!A10</f>
        <v>Тагиров Сайфулла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84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Сп2!A9</f>
        <v>Фомин Дмитрий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85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Сп2!A36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97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Сп2!A25</f>
        <v>Неудачин Александр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97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Сп2!A20</f>
        <v>Шаяхметов Азамат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97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Сп2!A17</f>
        <v>Зверс Марк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91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Сп2!A28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88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Сп2!A33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88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Сп2!A12</f>
        <v>Давлетбаев Азат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84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Сп2!A13</f>
        <v>Сафиуллин Динар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89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Сп2!A32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89</v>
      </c>
      <c r="E56" s="18"/>
      <c r="F56" s="26">
        <v>-31</v>
      </c>
      <c r="G56" s="13" t="str">
        <f>IF(G36=F20,F52,IF(G36=F52,F20,0))</f>
        <v>Исмайлов Азамат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Сп2!A29</f>
        <v>_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49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Сп2!A16</f>
        <v>Камеев Тимур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84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Сп2!A21</f>
        <v>Мансуров Данар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94</v>
      </c>
      <c r="D62" s="18"/>
      <c r="E62" s="12">
        <v>-58</v>
      </c>
      <c r="F62" s="13" t="str">
        <f>IF(2стр2!H14=2стр2!G10,2стр2!G18,IF(2стр2!H14=2стр2!G18,2стр2!G10,0))</f>
        <v>Неудачин Александр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Сп2!A24</f>
        <v>Морозов Роман</v>
      </c>
      <c r="C63" s="18"/>
      <c r="D63" s="18"/>
      <c r="E63" s="11"/>
      <c r="F63" s="14">
        <v>61</v>
      </c>
      <c r="G63" s="15" t="s">
        <v>97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84</v>
      </c>
      <c r="E64" s="12">
        <v>-59</v>
      </c>
      <c r="F64" s="17" t="str">
        <f>IF(2стр2!H30=2стр2!G26,2стр2!G34,IF(2стр2!H30=2стр2!G34,2стр2!G26,0))</f>
        <v>Савин Михаил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Сп2!A37</f>
        <v>_</v>
      </c>
      <c r="C65" s="18"/>
      <c r="D65" s="11"/>
      <c r="E65" s="11"/>
      <c r="F65" s="12">
        <v>-61</v>
      </c>
      <c r="G65" s="13" t="str">
        <f>IF(G63=F62,F64,IF(G63=F64,F62,0))</f>
        <v>Савин Михаил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84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Сп2!A8</f>
        <v>Грубов Виталий</v>
      </c>
      <c r="C67" s="11"/>
      <c r="D67" s="11"/>
      <c r="E67" s="12">
        <v>-56</v>
      </c>
      <c r="F67" s="13" t="str">
        <f>IF(2стр2!G10=2стр2!F6,2стр2!F14,IF(2стр2!G10=2стр2!F14,2стр2!F6,0))</f>
        <v>Камеев Тимур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49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IF(2стр2!F6=2стр2!E4,2стр2!E8,IF(2стр2!F6=2стр2!E8,2стр2!E4,0))</f>
        <v>Султанмуратов Ильдар</v>
      </c>
      <c r="C69" s="11"/>
      <c r="D69" s="11"/>
      <c r="E69" s="12">
        <v>-57</v>
      </c>
      <c r="F69" s="17" t="str">
        <f>IF(2стр2!G26=2стр2!F22,2стр2!F30,IF(2стр2!G26=2стр2!F30,2стр2!F22,0))</f>
        <v>Насыров Рустам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47</v>
      </c>
      <c r="D70" s="11"/>
      <c r="E70" s="11"/>
      <c r="F70" s="12">
        <v>-62</v>
      </c>
      <c r="G70" s="13" t="str">
        <f>IF(G68=F67,F69,IF(G68=F69,F67,0))</f>
        <v>Насыров Рустам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IF(2стр2!F14=2стр2!E12,2стр2!E16,IF(2стр2!F14=2стр2!E16,2стр2!E12,0))</f>
        <v>Эльберт Валентин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89</v>
      </c>
      <c r="E72" s="12">
        <v>-63</v>
      </c>
      <c r="F72" s="13" t="str">
        <f>IF(C70=B69,B71,IF(C70=B71,B69,0))</f>
        <v>Султанмуратов Ильдар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IF(2стр2!F22=2стр2!E20,2стр2!E24,IF(2стр2!F22=2стр2!E24,2стр2!E20,0))</f>
        <v>Давлетбаев Азат</v>
      </c>
      <c r="C73" s="18"/>
      <c r="D73" s="30" t="s">
        <v>24</v>
      </c>
      <c r="E73" s="11"/>
      <c r="F73" s="14">
        <v>66</v>
      </c>
      <c r="G73" s="15" t="s">
        <v>88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89</v>
      </c>
      <c r="D74" s="29"/>
      <c r="E74" s="12">
        <v>-64</v>
      </c>
      <c r="F74" s="17" t="str">
        <f>IF(C74=B73,B75,IF(C74=B75,B73,0))</f>
        <v>Давлетбаев Азат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IF(2стр2!F30=2стр2!E28,2стр2!E32,IF(2стр2!F30=2стр2!E32,2стр2!E28,0))</f>
        <v>Сафиуллин Динар</v>
      </c>
      <c r="C75" s="12">
        <v>-65</v>
      </c>
      <c r="D75" s="13" t="str">
        <f>IF(D72=C70,C74,IF(D72=C74,C70,0))</f>
        <v>Эльберт Валентин</v>
      </c>
      <c r="E75" s="11"/>
      <c r="F75" s="12">
        <v>-66</v>
      </c>
      <c r="G75" s="13" t="str">
        <f>IF(G73=F72,F74,IF(G73=F74,F72,0))</f>
        <v>Султанмуратов Ильдар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Сп2!A1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Сп2!A2</f>
        <v>1/8 финала Турнира Геннадий Санейко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Сп2!A3</f>
        <v>40607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2">
        <v>-1</v>
      </c>
      <c r="B4" s="13" t="str">
        <f>IF(2стр1!C6=2стр1!B5,2стр1!B7,IF(2стр1!C6=2стр1!B7,2стр1!B5,0))</f>
        <v>_</v>
      </c>
      <c r="C4" s="11"/>
      <c r="D4" s="12">
        <v>-25</v>
      </c>
      <c r="E4" s="13" t="str">
        <f>IF(2стр1!E12=2стр1!D8,2стр1!D16,IF(2стр1!E12=2стр1!D16,2стр1!D8,0))</f>
        <v>Султанмуратов Ильдар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95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IF(2стр1!C10=2стр1!B9,2стр1!B11,IF(2стр1!C10=2стр1!B11,2стр1!B9,0))</f>
        <v>Гарифуллин Валерий</v>
      </c>
      <c r="C6" s="14">
        <v>40</v>
      </c>
      <c r="D6" s="21" t="s">
        <v>94</v>
      </c>
      <c r="E6" s="14">
        <v>52</v>
      </c>
      <c r="F6" s="21" t="s">
        <v>49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IF(2стр1!D64=2стр1!C62,2стр1!C66,IF(2стр1!D64=2стр1!C66,2стр1!C62,0))</f>
        <v>Мансуров Данар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IF(2стр1!C14=2стр1!B13,2стр1!B15,IF(2стр1!C14=2стр1!B15,2стр1!B13,0))</f>
        <v>_</v>
      </c>
      <c r="C8" s="11"/>
      <c r="D8" s="14">
        <v>48</v>
      </c>
      <c r="E8" s="52" t="s">
        <v>49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IF(2стр1!C18=2стр1!B17,2стр1!B19,IF(2стр1!C18=2стр1!B19,2стр1!B17,0))</f>
        <v>_</v>
      </c>
      <c r="C10" s="14">
        <v>41</v>
      </c>
      <c r="D10" s="52" t="s">
        <v>49</v>
      </c>
      <c r="E10" s="23"/>
      <c r="F10" s="14">
        <v>56</v>
      </c>
      <c r="G10" s="21" t="s">
        <v>85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IF(2стр1!D56=2стр1!C54,2стр1!C58,IF(2стр1!D56=2стр1!C58,2стр1!C54,0))</f>
        <v>Камеев Тимур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IF(2стр1!C22=2стр1!B21,2стр1!B23,IF(2стр1!C22=2стр1!B23,2стр1!B21,0))</f>
        <v>_</v>
      </c>
      <c r="C12" s="11"/>
      <c r="D12" s="12">
        <v>-26</v>
      </c>
      <c r="E12" s="13" t="str">
        <f>IF(2стр1!E28=2стр1!D24,2стр1!D32,IF(2стр1!E28=2стр1!D32,2стр1!D24,0))</f>
        <v>Эльберт Валентин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IF(2стр1!C26=2стр1!B25,2стр1!B27,IF(2стр1!C26=2стр1!B27,2стр1!B25,0))</f>
        <v>_</v>
      </c>
      <c r="C14" s="14">
        <v>42</v>
      </c>
      <c r="D14" s="21" t="s">
        <v>91</v>
      </c>
      <c r="E14" s="14">
        <v>53</v>
      </c>
      <c r="F14" s="52" t="s">
        <v>85</v>
      </c>
      <c r="G14" s="14">
        <v>58</v>
      </c>
      <c r="H14" s="21" t="s">
        <v>85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IF(2стр1!D48=2стр1!C46,2стр1!C50,IF(2стр1!D48=2стр1!C50,2стр1!C46,0))</f>
        <v>Зверс Марк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IF(2стр1!C30=2стр1!B29,2стр1!B31,IF(2стр1!C30=2стр1!B31,2стр1!B29,0))</f>
        <v>_</v>
      </c>
      <c r="C16" s="11"/>
      <c r="D16" s="14">
        <v>49</v>
      </c>
      <c r="E16" s="52" t="s">
        <v>85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IF(2стр1!C34=2стр1!B33,2стр1!B35,IF(2стр1!C34=2стр1!B35,2стр1!B33,0))</f>
        <v>_</v>
      </c>
      <c r="C18" s="14">
        <v>43</v>
      </c>
      <c r="D18" s="52" t="s">
        <v>85</v>
      </c>
      <c r="E18" s="23"/>
      <c r="F18" s="12">
        <v>-30</v>
      </c>
      <c r="G18" s="17" t="str">
        <f>IF(2стр1!F52=2стр1!E44,2стр1!E60,IF(2стр1!F52=2стр1!E60,2стр1!E44,0))</f>
        <v>Неудачин Александр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IF(2стр1!D40=2стр1!C38,2стр1!C42,IF(2стр1!D40=2стр1!C42,2стр1!C38,0))</f>
        <v>Фомин Дмитрий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IF(2стр1!C38=2стр1!B37,2стр1!B39,IF(2стр1!C38=2стр1!B39,2стр1!B37,0))</f>
        <v>_</v>
      </c>
      <c r="C20" s="11"/>
      <c r="D20" s="12">
        <v>-27</v>
      </c>
      <c r="E20" s="13" t="str">
        <f>IF(2стр1!E44=2стр1!D40,2стр1!D48,IF(2стр1!E44=2стр1!D48,2стр1!D40,0))</f>
        <v>Давлетбаев Азат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93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IF(2стр1!C42=2стр1!B41,2стр1!B43,IF(2стр1!C42=2стр1!B43,2стр1!B41,0))</f>
        <v>Шаяхметов Азамат</v>
      </c>
      <c r="C22" s="14">
        <v>44</v>
      </c>
      <c r="D22" s="21" t="s">
        <v>86</v>
      </c>
      <c r="E22" s="14">
        <v>54</v>
      </c>
      <c r="F22" s="21" t="s">
        <v>86</v>
      </c>
      <c r="G22" s="23"/>
      <c r="H22" s="14">
        <v>60</v>
      </c>
      <c r="I22" s="53" t="s">
        <v>85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IF(2стр1!D32=2стр1!C30,2стр1!C34,IF(2стр1!D32=2стр1!C34,2стр1!C30,0))</f>
        <v>Тагиров Сайфулла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IF(2стр1!C46=2стр1!B45,2стр1!B47,IF(2стр1!C46=2стр1!B47,2стр1!B45,0))</f>
        <v>_</v>
      </c>
      <c r="C24" s="11"/>
      <c r="D24" s="14">
        <v>50</v>
      </c>
      <c r="E24" s="52" t="s">
        <v>86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IF(2стр1!C50=2стр1!B49,2стр1!B51,IF(2стр1!C50=2стр1!B51,2стр1!B49,0))</f>
        <v>_</v>
      </c>
      <c r="C26" s="14">
        <v>45</v>
      </c>
      <c r="D26" s="52" t="s">
        <v>92</v>
      </c>
      <c r="E26" s="23"/>
      <c r="F26" s="14">
        <v>57</v>
      </c>
      <c r="G26" s="21" t="s">
        <v>86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IF(2стр1!D24=2стр1!C22,2стр1!C26,IF(2стр1!D24=2стр1!C26,2стр1!C22,0))</f>
        <v>Мухутдинов Динар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IF(2стр1!C54=2стр1!B53,2стр1!B55,IF(2стр1!C54=2стр1!B55,2стр1!B53,0))</f>
        <v>_</v>
      </c>
      <c r="C28" s="11"/>
      <c r="D28" s="12">
        <v>-28</v>
      </c>
      <c r="E28" s="13" t="str">
        <f>IF(2стр1!E60=2стр1!D56,2стр1!D64,IF(2стр1!E60=2стр1!D64,2стр1!D56,0))</f>
        <v>Сафиуллин Динар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IF(2стр1!C58=2стр1!B57,2стр1!B59,IF(2стр1!C58=2стр1!B59,2стр1!B57,0))</f>
        <v>_</v>
      </c>
      <c r="C30" s="14">
        <v>46</v>
      </c>
      <c r="D30" s="21" t="s">
        <v>50</v>
      </c>
      <c r="E30" s="14">
        <v>55</v>
      </c>
      <c r="F30" s="52" t="s">
        <v>65</v>
      </c>
      <c r="G30" s="14">
        <v>59</v>
      </c>
      <c r="H30" s="52" t="s">
        <v>86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IF(2стр1!D16=2стр1!C14,2стр1!C18,IF(2стр1!D16=2стр1!C18,2стр1!C14,0))</f>
        <v>Кузьмин Александр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IF(2стр1!C62=2стр1!B61,2стр1!B63,IF(2стр1!C62=2стр1!B63,2стр1!B61,0))</f>
        <v>Морозов Роман</v>
      </c>
      <c r="C32" s="11"/>
      <c r="D32" s="14">
        <v>51</v>
      </c>
      <c r="E32" s="52" t="s">
        <v>65</v>
      </c>
      <c r="F32" s="11"/>
      <c r="G32" s="18"/>
      <c r="H32" s="12">
        <v>-60</v>
      </c>
      <c r="I32" s="13" t="str">
        <f>IF(I22=H14,H30,IF(I22=H30,H14,0))</f>
        <v>Тагиров Сайфулла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96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IF(2стр1!C66=2стр1!B65,2стр1!B67,IF(2стр1!C66=2стр1!B67,2стр1!B65,0))</f>
        <v>_</v>
      </c>
      <c r="C34" s="14">
        <v>47</v>
      </c>
      <c r="D34" s="52" t="s">
        <v>65</v>
      </c>
      <c r="E34" s="23"/>
      <c r="F34" s="12">
        <v>-29</v>
      </c>
      <c r="G34" s="17" t="str">
        <f>IF(2стр1!F20=2стр1!E12,2стр1!E28,IF(2стр1!F20=2стр1!E28,2стр1!E12,0))</f>
        <v>Савин Михаил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IF(2стр1!D8=2стр1!C6,2стр1!C10,IF(2стр1!D8=2стр1!C10,2стр1!C6,0))</f>
        <v>Насыров Рустам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Гарифуллин Валерий</v>
      </c>
      <c r="C37" s="11"/>
      <c r="D37" s="11"/>
      <c r="E37" s="11"/>
      <c r="F37" s="12">
        <v>-48</v>
      </c>
      <c r="G37" s="13" t="str">
        <f>IF(E8=D6,D10,IF(E8=D10,D6,0))</f>
        <v>Мансуров Данар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95</v>
      </c>
      <c r="D38" s="11"/>
      <c r="E38" s="11"/>
      <c r="F38" s="11"/>
      <c r="G38" s="14">
        <v>67</v>
      </c>
      <c r="H38" s="21" t="s">
        <v>94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Зверс Марк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95</v>
      </c>
      <c r="E40" s="11"/>
      <c r="F40" s="11"/>
      <c r="G40" s="11"/>
      <c r="H40" s="14">
        <v>69</v>
      </c>
      <c r="I40" s="22" t="s">
        <v>94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Мухутдинов Динар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/>
      <c r="D42" s="18"/>
      <c r="E42" s="11"/>
      <c r="F42" s="11"/>
      <c r="G42" s="14">
        <v>68</v>
      </c>
      <c r="H42" s="52" t="s">
        <v>50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Кузьмин Александр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95</v>
      </c>
      <c r="F44" s="11"/>
      <c r="G44" s="11"/>
      <c r="H44" s="12">
        <v>-69</v>
      </c>
      <c r="I44" s="13" t="str">
        <f>IF(I40=H38,H42,IF(I40=H42,H38,0))</f>
        <v>Кузьмин Александр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Шаяхметов Азамат</v>
      </c>
      <c r="C45" s="11"/>
      <c r="D45" s="18"/>
      <c r="E45" s="28" t="s">
        <v>66</v>
      </c>
      <c r="F45" s="11"/>
      <c r="G45" s="12">
        <v>-67</v>
      </c>
      <c r="H45" s="13" t="str">
        <f>IF(H38=G37,G39,IF(H38=G39,G37,0))</f>
        <v>Зверс Марк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93</v>
      </c>
      <c r="D46" s="18"/>
      <c r="E46" s="11"/>
      <c r="F46" s="11"/>
      <c r="G46" s="11"/>
      <c r="H46" s="14">
        <v>70</v>
      </c>
      <c r="I46" s="53" t="s">
        <v>92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Мухутдинов Динар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96</v>
      </c>
      <c r="E48" s="11"/>
      <c r="F48" s="11"/>
      <c r="G48" s="11"/>
      <c r="H48" s="12">
        <v>-70</v>
      </c>
      <c r="I48" s="13" t="str">
        <f>IF(I46=H45,H47,IF(I46=H47,H45,0))</f>
        <v>Зверс Марк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96</v>
      </c>
      <c r="D50" s="12">
        <v>-77</v>
      </c>
      <c r="E50" s="13" t="str">
        <f>IF(E44=D40,D48,IF(E44=D48,D40,0))</f>
        <v>Морозов Роман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Морозов Роман</v>
      </c>
      <c r="C51" s="11"/>
      <c r="D51" s="11"/>
      <c r="E51" s="28" t="s">
        <v>67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93</v>
      </c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Шаяхметов Азамат</v>
      </c>
      <c r="E54" s="28" t="s">
        <v>68</v>
      </c>
      <c r="F54" s="12">
        <v>-73</v>
      </c>
      <c r="G54" s="13">
        <f>IF(C46=B45,B47,IF(C46=B47,B45,0))</f>
        <v>0</v>
      </c>
      <c r="H54" s="18"/>
      <c r="I54" s="27"/>
      <c r="J54" s="59" t="s">
        <v>69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70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71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72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59" t="s">
        <v>73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74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 t="str">
        <f>IF(C65=B64,B66,IF(C65=B66,B64,0))</f>
        <v>_</v>
      </c>
      <c r="H67" s="18"/>
      <c r="I67" s="27"/>
      <c r="J67" s="59" t="s">
        <v>75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76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77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78</v>
      </c>
      <c r="F73" s="11"/>
      <c r="G73" s="12">
        <v>-92</v>
      </c>
      <c r="H73" s="17">
        <f>IF(H68=G67,G69,IF(H68=G69,G67,0))</f>
        <v>0</v>
      </c>
      <c r="I73" s="29"/>
      <c r="J73" s="59" t="s">
        <v>79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80</v>
      </c>
      <c r="F75" s="11"/>
      <c r="G75" s="23"/>
      <c r="H75" s="11"/>
      <c r="I75" s="29"/>
      <c r="J75" s="59" t="s">
        <v>81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98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40614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99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100</v>
      </c>
      <c r="B8" s="8">
        <v>2</v>
      </c>
      <c r="C8" s="9" t="str">
        <f>1стр1!G56</f>
        <v>Асылгужин Марсель</v>
      </c>
      <c r="D8" s="6"/>
      <c r="E8" s="6"/>
      <c r="F8" s="6"/>
      <c r="G8" s="6"/>
      <c r="H8" s="6"/>
      <c r="I8" s="6"/>
    </row>
    <row r="9" spans="1:9" ht="18">
      <c r="A9" s="7" t="s">
        <v>101</v>
      </c>
      <c r="B9" s="8">
        <v>3</v>
      </c>
      <c r="C9" s="9" t="str">
        <f>1стр2!I22</f>
        <v>Прокофьев Михаил</v>
      </c>
      <c r="D9" s="6"/>
      <c r="E9" s="6"/>
      <c r="F9" s="6"/>
      <c r="G9" s="6"/>
      <c r="H9" s="6"/>
      <c r="I9" s="6"/>
    </row>
    <row r="10" spans="1:9" ht="18">
      <c r="A10" s="7" t="s">
        <v>102</v>
      </c>
      <c r="B10" s="8">
        <v>4</v>
      </c>
      <c r="C10" s="9" t="str">
        <f>1стр2!I32</f>
        <v>Байрамалов Леонид</v>
      </c>
      <c r="D10" s="6"/>
      <c r="E10" s="6"/>
      <c r="F10" s="6"/>
      <c r="G10" s="6"/>
      <c r="H10" s="6"/>
      <c r="I10" s="6"/>
    </row>
    <row r="11" spans="1:9" ht="18">
      <c r="A11" s="7" t="s">
        <v>103</v>
      </c>
      <c r="B11" s="8">
        <v>5</v>
      </c>
      <c r="C11" s="9" t="str">
        <f>1стр1!G63</f>
        <v>Андрющенко Матвей</v>
      </c>
      <c r="D11" s="6"/>
      <c r="E11" s="6"/>
      <c r="F11" s="6"/>
      <c r="G11" s="6"/>
      <c r="H11" s="6"/>
      <c r="I11" s="6"/>
    </row>
    <row r="12" spans="1:9" ht="18">
      <c r="A12" s="7" t="s">
        <v>104</v>
      </c>
      <c r="B12" s="8">
        <v>6</v>
      </c>
      <c r="C12" s="9" t="str">
        <f>1стр1!G65</f>
        <v>Низамутдинов Эльмир</v>
      </c>
      <c r="D12" s="6"/>
      <c r="E12" s="6"/>
      <c r="F12" s="6"/>
      <c r="G12" s="6"/>
      <c r="H12" s="6"/>
      <c r="I12" s="6"/>
    </row>
    <row r="13" spans="1:9" ht="18">
      <c r="A13" s="7" t="s">
        <v>105</v>
      </c>
      <c r="B13" s="8">
        <v>7</v>
      </c>
      <c r="C13" s="9" t="str">
        <f>1стр1!G68</f>
        <v>Грубов Виталий</v>
      </c>
      <c r="D13" s="6"/>
      <c r="E13" s="6"/>
      <c r="F13" s="6"/>
      <c r="G13" s="6"/>
      <c r="H13" s="6"/>
      <c r="I13" s="6"/>
    </row>
    <row r="14" spans="1:9" ht="18">
      <c r="A14" s="7" t="s">
        <v>106</v>
      </c>
      <c r="B14" s="8">
        <v>8</v>
      </c>
      <c r="C14" s="9" t="str">
        <f>1стр1!G70</f>
        <v>Николайчук Екатерина</v>
      </c>
      <c r="D14" s="6"/>
      <c r="E14" s="6"/>
      <c r="F14" s="6"/>
      <c r="G14" s="6"/>
      <c r="H14" s="6"/>
      <c r="I14" s="6"/>
    </row>
    <row r="15" spans="1:9" ht="18">
      <c r="A15" s="7" t="s">
        <v>107</v>
      </c>
      <c r="B15" s="8">
        <v>9</v>
      </c>
      <c r="C15" s="9" t="str">
        <f>1стр1!D72</f>
        <v>Лукьянов Роман</v>
      </c>
      <c r="D15" s="6"/>
      <c r="E15" s="6"/>
      <c r="F15" s="6"/>
      <c r="G15" s="6"/>
      <c r="H15" s="6"/>
      <c r="I15" s="6"/>
    </row>
    <row r="16" spans="1:9" ht="18">
      <c r="A16" s="7" t="s">
        <v>108</v>
      </c>
      <c r="B16" s="8">
        <v>10</v>
      </c>
      <c r="C16" s="9" t="str">
        <f>1стр1!D75</f>
        <v>Исмайлов Азамат</v>
      </c>
      <c r="D16" s="6"/>
      <c r="E16" s="6"/>
      <c r="F16" s="6"/>
      <c r="G16" s="6"/>
      <c r="H16" s="6"/>
      <c r="I16" s="6"/>
    </row>
    <row r="17" spans="1:9" ht="18">
      <c r="A17" s="7" t="s">
        <v>84</v>
      </c>
      <c r="B17" s="8">
        <v>11</v>
      </c>
      <c r="C17" s="9" t="str">
        <f>1стр1!G73</f>
        <v>Емельянов Александр</v>
      </c>
      <c r="D17" s="6"/>
      <c r="E17" s="6"/>
      <c r="F17" s="6"/>
      <c r="G17" s="6"/>
      <c r="H17" s="6"/>
      <c r="I17" s="6"/>
    </row>
    <row r="18" spans="1:9" ht="18">
      <c r="A18" s="7" t="s">
        <v>109</v>
      </c>
      <c r="B18" s="8">
        <v>12</v>
      </c>
      <c r="C18" s="9" t="str">
        <f>1стр1!G75</f>
        <v>Тагиров Сайфулла</v>
      </c>
      <c r="D18" s="6"/>
      <c r="E18" s="6"/>
      <c r="F18" s="6"/>
      <c r="G18" s="6"/>
      <c r="H18" s="6"/>
      <c r="I18" s="6"/>
    </row>
    <row r="19" spans="1:9" ht="18">
      <c r="A19" s="7" t="s">
        <v>83</v>
      </c>
      <c r="B19" s="8">
        <v>13</v>
      </c>
      <c r="C19" s="9" t="str">
        <f>1стр2!I40</f>
        <v>Лукманов Ильнур</v>
      </c>
      <c r="D19" s="6"/>
      <c r="E19" s="6"/>
      <c r="F19" s="6"/>
      <c r="G19" s="6"/>
      <c r="H19" s="6"/>
      <c r="I19" s="6"/>
    </row>
    <row r="20" spans="1:9" ht="18">
      <c r="A20" s="7" t="s">
        <v>110</v>
      </c>
      <c r="B20" s="8">
        <v>14</v>
      </c>
      <c r="C20" s="9" t="str">
        <f>1стр2!I44</f>
        <v>Ишметов Александр</v>
      </c>
      <c r="D20" s="6"/>
      <c r="E20" s="6"/>
      <c r="F20" s="6"/>
      <c r="G20" s="6"/>
      <c r="H20" s="6"/>
      <c r="I20" s="6"/>
    </row>
    <row r="21" spans="1:9" ht="18">
      <c r="A21" s="7" t="s">
        <v>111</v>
      </c>
      <c r="B21" s="8">
        <v>15</v>
      </c>
      <c r="C21" s="9" t="str">
        <f>1стр2!I46</f>
        <v>Тарараев Петр</v>
      </c>
      <c r="D21" s="6"/>
      <c r="E21" s="6"/>
      <c r="F21" s="6"/>
      <c r="G21" s="6"/>
      <c r="H21" s="6"/>
      <c r="I21" s="6"/>
    </row>
    <row r="22" spans="1:9" ht="18">
      <c r="A22" s="7" t="s">
        <v>112</v>
      </c>
      <c r="B22" s="8">
        <v>16</v>
      </c>
      <c r="C22" s="9" t="str">
        <f>1стр2!I48</f>
        <v>Лось Андрей</v>
      </c>
      <c r="D22" s="6"/>
      <c r="E22" s="6"/>
      <c r="F22" s="6"/>
      <c r="G22" s="6"/>
      <c r="H22" s="6"/>
      <c r="I22" s="6"/>
    </row>
    <row r="23" spans="1:9" ht="18">
      <c r="A23" s="7" t="s">
        <v>86</v>
      </c>
      <c r="B23" s="8">
        <v>17</v>
      </c>
      <c r="C23" s="9" t="str">
        <f>1стр2!E44</f>
        <v>Агзамова Мария</v>
      </c>
      <c r="D23" s="6"/>
      <c r="E23" s="6"/>
      <c r="F23" s="6"/>
      <c r="G23" s="6"/>
      <c r="H23" s="6"/>
      <c r="I23" s="6"/>
    </row>
    <row r="24" spans="1:9" ht="18">
      <c r="A24" s="7" t="s">
        <v>113</v>
      </c>
      <c r="B24" s="8">
        <v>18</v>
      </c>
      <c r="C24" s="9" t="str">
        <f>1стр2!E50</f>
        <v>Шайхутдинова Маргарита</v>
      </c>
      <c r="D24" s="6"/>
      <c r="E24" s="6"/>
      <c r="F24" s="6"/>
      <c r="G24" s="6"/>
      <c r="H24" s="6"/>
      <c r="I24" s="6"/>
    </row>
    <row r="25" spans="1:9" ht="18">
      <c r="A25" s="7" t="s">
        <v>114</v>
      </c>
      <c r="B25" s="8">
        <v>19</v>
      </c>
      <c r="C25" s="9" t="str">
        <f>1стр2!E53</f>
        <v>Жуланов Максим</v>
      </c>
      <c r="D25" s="6"/>
      <c r="E25" s="6"/>
      <c r="F25" s="6"/>
      <c r="G25" s="6"/>
      <c r="H25" s="6"/>
      <c r="I25" s="6"/>
    </row>
    <row r="26" spans="1:9" ht="18">
      <c r="A26" s="7" t="s">
        <v>115</v>
      </c>
      <c r="B26" s="8">
        <v>20</v>
      </c>
      <c r="C26" s="9" t="str">
        <f>1стр2!E55</f>
        <v>Кизилбаев Салават</v>
      </c>
      <c r="D26" s="6"/>
      <c r="E26" s="6"/>
      <c r="F26" s="6"/>
      <c r="G26" s="6"/>
      <c r="H26" s="6"/>
      <c r="I26" s="6"/>
    </row>
    <row r="27" spans="1:9" ht="18">
      <c r="A27" s="7" t="s">
        <v>17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>
        <f>1стр2!I74</f>
        <v>0</v>
      </c>
      <c r="D38" s="6"/>
      <c r="E38" s="6"/>
      <c r="F38" s="6"/>
      <c r="G38" s="6"/>
      <c r="H38" s="6"/>
      <c r="I38" s="6"/>
    </row>
  </sheetData>
  <sheetProtection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6" t="str">
        <f>Сп1!A1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Сп1!A2</f>
        <v>1/4 финала Турнира Геннадий Санейко</v>
      </c>
      <c r="B2" s="66"/>
      <c r="C2" s="66"/>
      <c r="D2" s="66"/>
      <c r="E2" s="66"/>
      <c r="F2" s="66"/>
      <c r="G2" s="66"/>
    </row>
    <row r="3" spans="1:7" ht="15.75">
      <c r="A3" s="65">
        <f>Сп1!A3</f>
        <v>40614</v>
      </c>
      <c r="B3" s="65"/>
      <c r="C3" s="65"/>
      <c r="D3" s="65"/>
      <c r="E3" s="65"/>
      <c r="F3" s="65"/>
      <c r="G3" s="65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Асылгужин Марсель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99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99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Сп1!A23</f>
        <v>Тагиров Сайфулла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86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Сп1!A22</f>
        <v>Агзамова Мария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99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Сп1!A15</f>
        <v>Лукманов Ильнур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107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106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106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Сп1!A14</f>
        <v>Лукьянов Роман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99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Сп1!A11</f>
        <v>Андрющенко Матвей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103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103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109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Сп1!A18</f>
        <v>Лось Андрей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102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Сп1!A19</f>
        <v>Исмайлов Азамат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83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Сп1!A26</f>
        <v>Кизилбаев Салават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102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102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Сп1!A10</f>
        <v>Низамутдинов Эльмир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100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Сп1!A9</f>
        <v>Прокофьев Михаил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101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101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Сп1!A25</f>
        <v>Ишметов Александр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114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Сп1!A20</f>
        <v>Жуланов Максим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101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Сп1!A17</f>
        <v>Грубов Виталий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84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84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104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Сп1!A12</f>
        <v>Емельянов Александр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100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Сп1!A13</f>
        <v>Байрамалов Леонид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105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105</v>
      </c>
      <c r="E56" s="18"/>
      <c r="F56" s="26">
        <v>-31</v>
      </c>
      <c r="G56" s="13" t="str">
        <f>IF(G36=F20,F52,IF(G36=F52,F20,0))</f>
        <v>Асылгужин Марсель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108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Сп1!A16</f>
        <v>Николайчук Екатерина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100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Сп1!A21</f>
        <v>Тарараев Петр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111</v>
      </c>
      <c r="D62" s="18"/>
      <c r="E62" s="12">
        <v>-58</v>
      </c>
      <c r="F62" s="13" t="str">
        <f>IF(1стр2!H14=1стр2!G10,1стр2!G18,IF(1стр2!H14=1стр2!G18,1стр2!G10,0))</f>
        <v>Андрющенко Матвей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Сп1!A24</f>
        <v>Шайхутдинова Маргарита</v>
      </c>
      <c r="C63" s="18"/>
      <c r="D63" s="18"/>
      <c r="E63" s="11"/>
      <c r="F63" s="14">
        <v>61</v>
      </c>
      <c r="G63" s="15" t="s">
        <v>103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100</v>
      </c>
      <c r="E64" s="12">
        <v>-59</v>
      </c>
      <c r="F64" s="17" t="str">
        <f>IF(1стр2!H30=1стр2!G26,1стр2!G34,IF(1стр2!H30=1стр2!G34,1стр2!G26,0))</f>
        <v>Низамутдинов Эльмир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Низамутдинов Эльмир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100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Сп1!A8</f>
        <v>Коробко Павел</v>
      </c>
      <c r="C67" s="11"/>
      <c r="D67" s="11"/>
      <c r="E67" s="12">
        <v>-56</v>
      </c>
      <c r="F67" s="13" t="str">
        <f>IF(1стр2!G10=1стр2!F6,1стр2!F14,IF(1стр2!G10=1стр2!F14,1стр2!F6,0))</f>
        <v>Николайчук Екатерина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84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IF(1стр2!F6=1стр2!E4,1стр2!E8,IF(1стр2!F6=1стр2!E8,1стр2!E4,0))</f>
        <v>Лукьянов Роман</v>
      </c>
      <c r="C69" s="11"/>
      <c r="D69" s="11"/>
      <c r="E69" s="12">
        <v>-57</v>
      </c>
      <c r="F69" s="17" t="str">
        <f>IF(1стр2!G26=1стр2!F22,1стр2!F30,IF(1стр2!G26=1стр2!F30,1стр2!F22,0))</f>
        <v>Грубов Виталий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106</v>
      </c>
      <c r="D70" s="11"/>
      <c r="E70" s="11"/>
      <c r="F70" s="12">
        <v>-62</v>
      </c>
      <c r="G70" s="13" t="str">
        <f>IF(G68=F67,F69,IF(G68=F69,F67,0))</f>
        <v>Николайчук Екатерина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IF(1стр2!F14=1стр2!E12,1стр2!E16,IF(1стр2!F14=1стр2!E16,1стр2!E12,0))</f>
        <v>Емельянов Александр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106</v>
      </c>
      <c r="E72" s="12">
        <v>-63</v>
      </c>
      <c r="F72" s="13" t="str">
        <f>IF(C70=B69,B71,IF(C70=B71,B69,0))</f>
        <v>Емельянов Александр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IF(1стр2!F22=1стр2!E20,1стр2!E24,IF(1стр2!F22=1стр2!E24,1стр2!E20,0))</f>
        <v>Исмайлов Азамат</v>
      </c>
      <c r="C73" s="18"/>
      <c r="D73" s="30" t="s">
        <v>24</v>
      </c>
      <c r="E73" s="11"/>
      <c r="F73" s="14">
        <v>66</v>
      </c>
      <c r="G73" s="15" t="s">
        <v>104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83</v>
      </c>
      <c r="D74" s="29"/>
      <c r="E74" s="12">
        <v>-64</v>
      </c>
      <c r="F74" s="17" t="str">
        <f>IF(C74=B73,B75,IF(C74=B75,B73,0))</f>
        <v>Тагиров Сайфулла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IF(1стр2!F30=1стр2!E28,1стр2!E32,IF(1стр2!F30=1стр2!E32,1стр2!E28,0))</f>
        <v>Тагиров Сайфулла</v>
      </c>
      <c r="C75" s="12">
        <v>-65</v>
      </c>
      <c r="D75" s="13" t="str">
        <f>IF(D72=C70,C74,IF(D72=C74,C70,0))</f>
        <v>Исмайлов Азамат</v>
      </c>
      <c r="E75" s="11"/>
      <c r="F75" s="12">
        <v>-66</v>
      </c>
      <c r="G75" s="13" t="str">
        <f>IF(G73=F72,F74,IF(G73=F74,F72,0))</f>
        <v>Тагиров Сайфулла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Сп1!A1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Сп1!A2</f>
        <v>1/4 финала Турнира Геннадий Санейко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Сп1!A3</f>
        <v>40614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Лукьянов Роман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112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Агзамова Мария</v>
      </c>
      <c r="C6" s="14">
        <v>40</v>
      </c>
      <c r="D6" s="21" t="s">
        <v>111</v>
      </c>
      <c r="E6" s="14">
        <v>52</v>
      </c>
      <c r="F6" s="21" t="s">
        <v>108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Тарараев Петр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52" t="s">
        <v>108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52" t="s">
        <v>108</v>
      </c>
      <c r="E10" s="23"/>
      <c r="F10" s="14">
        <v>56</v>
      </c>
      <c r="G10" s="21" t="s">
        <v>103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Николайчук Екатерина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Андрющенко Матвей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104</v>
      </c>
      <c r="E14" s="14">
        <v>53</v>
      </c>
      <c r="F14" s="52" t="s">
        <v>103</v>
      </c>
      <c r="G14" s="14">
        <v>58</v>
      </c>
      <c r="H14" s="21" t="s">
        <v>101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Емельянов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Кизилбаев Салават</v>
      </c>
      <c r="C16" s="11"/>
      <c r="D16" s="14">
        <v>49</v>
      </c>
      <c r="E16" s="52" t="s">
        <v>104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115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52" t="s">
        <v>114</v>
      </c>
      <c r="E18" s="23"/>
      <c r="F18" s="12">
        <v>-30</v>
      </c>
      <c r="G18" s="17" t="str">
        <f>IF(1стр1!F52=1стр1!E44,1стр1!E60,IF(1стр1!F52=1стр1!E60,1стр1!E44,0))</f>
        <v>Прокофьев Михаил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Ишметов Александр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Грубов Виталий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110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Жуланов Максим</v>
      </c>
      <c r="C22" s="14">
        <v>44</v>
      </c>
      <c r="D22" s="21" t="s">
        <v>83</v>
      </c>
      <c r="E22" s="14">
        <v>54</v>
      </c>
      <c r="F22" s="21" t="s">
        <v>84</v>
      </c>
      <c r="G22" s="23"/>
      <c r="H22" s="14">
        <v>60</v>
      </c>
      <c r="I22" s="53" t="s">
        <v>101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Исмайлов Азамат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52" t="s">
        <v>83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52" t="s">
        <v>109</v>
      </c>
      <c r="E26" s="23"/>
      <c r="F26" s="14">
        <v>57</v>
      </c>
      <c r="G26" s="21" t="s">
        <v>105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Лось Андрей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Байрамалов Леонид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107</v>
      </c>
      <c r="E30" s="14">
        <v>55</v>
      </c>
      <c r="F30" s="52" t="s">
        <v>105</v>
      </c>
      <c r="G30" s="14">
        <v>59</v>
      </c>
      <c r="H30" s="52" t="s">
        <v>105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Лукманов Ильнур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Шайхутдинова Маргарита</v>
      </c>
      <c r="C32" s="11"/>
      <c r="D32" s="14">
        <v>51</v>
      </c>
      <c r="E32" s="52" t="s">
        <v>86</v>
      </c>
      <c r="F32" s="11"/>
      <c r="G32" s="18"/>
      <c r="H32" s="12">
        <v>-60</v>
      </c>
      <c r="I32" s="13" t="str">
        <f>IF(I22=H14,H30,IF(I22=H30,H14,0))</f>
        <v>Байрамалов Леонид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113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52" t="s">
        <v>86</v>
      </c>
      <c r="E34" s="23"/>
      <c r="F34" s="12">
        <v>-29</v>
      </c>
      <c r="G34" s="17" t="str">
        <f>IF(1стр1!F20=1стр1!E12,1стр1!E28,IF(1стр1!F20=1стр1!E28,1стр1!E12,0))</f>
        <v>Низамутдинов Эльмир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Тагиров Сайфулла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Агзамова Мария</v>
      </c>
      <c r="C37" s="11"/>
      <c r="D37" s="11"/>
      <c r="E37" s="11"/>
      <c r="F37" s="12">
        <v>-48</v>
      </c>
      <c r="G37" s="13" t="str">
        <f>IF(E8=D6,D10,IF(E8=D10,D6,0))</f>
        <v>Тарараев Петр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112</v>
      </c>
      <c r="D38" s="11"/>
      <c r="E38" s="11"/>
      <c r="F38" s="11"/>
      <c r="G38" s="14">
        <v>67</v>
      </c>
      <c r="H38" s="21" t="s">
        <v>114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Ишметов Александр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112</v>
      </c>
      <c r="E40" s="11"/>
      <c r="F40" s="11"/>
      <c r="G40" s="11"/>
      <c r="H40" s="14">
        <v>69</v>
      </c>
      <c r="I40" s="22" t="s">
        <v>107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Лось Андрей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115</v>
      </c>
      <c r="D42" s="18"/>
      <c r="E42" s="11"/>
      <c r="F42" s="11"/>
      <c r="G42" s="14">
        <v>68</v>
      </c>
      <c r="H42" s="52" t="s">
        <v>107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Кизилбаев Салават</v>
      </c>
      <c r="C43" s="11"/>
      <c r="D43" s="18"/>
      <c r="E43" s="11"/>
      <c r="F43" s="12">
        <v>-51</v>
      </c>
      <c r="G43" s="17" t="str">
        <f>IF(E32=D30,D34,IF(E32=D34,D30,0))</f>
        <v>Лукманов Ильнур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112</v>
      </c>
      <c r="F44" s="11"/>
      <c r="G44" s="11"/>
      <c r="H44" s="12">
        <v>-69</v>
      </c>
      <c r="I44" s="13" t="str">
        <f>IF(I40=H38,H42,IF(I40=H42,H38,0))</f>
        <v>Ишметов Александр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Жуланов Максим</v>
      </c>
      <c r="C45" s="11"/>
      <c r="D45" s="18"/>
      <c r="E45" s="28" t="s">
        <v>66</v>
      </c>
      <c r="F45" s="11"/>
      <c r="G45" s="12">
        <v>-67</v>
      </c>
      <c r="H45" s="13" t="str">
        <f>IF(H38=G37,G39,IF(H38=G39,G37,0))</f>
        <v>Тарараев Петр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110</v>
      </c>
      <c r="D46" s="18"/>
      <c r="E46" s="11"/>
      <c r="F46" s="11"/>
      <c r="G46" s="11"/>
      <c r="H46" s="14">
        <v>70</v>
      </c>
      <c r="I46" s="53" t="s">
        <v>111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Лось Андрей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113</v>
      </c>
      <c r="E48" s="11"/>
      <c r="F48" s="11"/>
      <c r="G48" s="11"/>
      <c r="H48" s="12">
        <v>-70</v>
      </c>
      <c r="I48" s="13" t="str">
        <f>IF(I46=H45,H47,IF(I46=H47,H45,0))</f>
        <v>Лось Андрей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113</v>
      </c>
      <c r="D50" s="12">
        <v>-77</v>
      </c>
      <c r="E50" s="13" t="str">
        <f>IF(E44=D40,D48,IF(E44=D48,D40,0))</f>
        <v>Шайхутдинова Маргарита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Шайхутдинова Маргарита</v>
      </c>
      <c r="C51" s="11"/>
      <c r="D51" s="11"/>
      <c r="E51" s="28" t="s">
        <v>67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Кизилбаев Салават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110</v>
      </c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Жуланов Максим</v>
      </c>
      <c r="E54" s="28" t="s">
        <v>68</v>
      </c>
      <c r="F54" s="12">
        <v>-73</v>
      </c>
      <c r="G54" s="13">
        <f>IF(C46=B45,B47,IF(C46=B47,B45,0))</f>
        <v>0</v>
      </c>
      <c r="H54" s="18"/>
      <c r="I54" s="27"/>
      <c r="J54" s="59" t="s">
        <v>69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Кизилбаев Салават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70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71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72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73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74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 t="str">
        <f>IF(C61=B60,B62,IF(C61=B62,B60,0))</f>
        <v>_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 t="str">
        <f>IF(C65=B64,B66,IF(C65=B66,B64,0))</f>
        <v>_</v>
      </c>
      <c r="H67" s="18"/>
      <c r="I67" s="27"/>
      <c r="J67" s="59" t="s">
        <v>75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76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>
        <f>IF(H64=G63,G65,IF(H64=G65,G63,0))</f>
        <v>0</v>
      </c>
      <c r="I71" s="29"/>
      <c r="J71" s="59" t="s">
        <v>77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78</v>
      </c>
      <c r="F73" s="11"/>
      <c r="G73" s="12">
        <v>-92</v>
      </c>
      <c r="H73" s="17">
        <f>IF(H68=G67,G69,IF(H68=G69,G67,0))</f>
        <v>0</v>
      </c>
      <c r="I73" s="29"/>
      <c r="J73" s="59" t="s">
        <v>79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80</v>
      </c>
      <c r="F75" s="11"/>
      <c r="G75" s="23"/>
      <c r="H75" s="11"/>
      <c r="I75" s="29"/>
      <c r="J75" s="59" t="s">
        <v>81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116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40622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117</v>
      </c>
      <c r="B7" s="8">
        <v>1</v>
      </c>
      <c r="C7" s="9" t="str">
        <f>В!F20</f>
        <v>Аюпов Айдар</v>
      </c>
      <c r="D7" s="6"/>
      <c r="E7" s="6"/>
      <c r="F7" s="6"/>
      <c r="G7" s="6"/>
      <c r="H7" s="6"/>
      <c r="I7" s="6"/>
    </row>
    <row r="8" spans="1:9" ht="18">
      <c r="A8" s="7" t="s">
        <v>118</v>
      </c>
      <c r="B8" s="8">
        <v>2</v>
      </c>
      <c r="C8" s="9" t="str">
        <f>В!F31</f>
        <v>Кузнецов Владимир</v>
      </c>
      <c r="D8" s="6"/>
      <c r="E8" s="6"/>
      <c r="F8" s="6"/>
      <c r="G8" s="6"/>
      <c r="H8" s="6"/>
      <c r="I8" s="6"/>
    </row>
    <row r="9" spans="1:9" ht="18">
      <c r="A9" s="7" t="s">
        <v>119</v>
      </c>
      <c r="B9" s="8">
        <v>3</v>
      </c>
      <c r="C9" s="9" t="str">
        <f>В!G43</f>
        <v>Мицул Тимофей</v>
      </c>
      <c r="D9" s="6"/>
      <c r="E9" s="6"/>
      <c r="F9" s="6"/>
      <c r="G9" s="6"/>
      <c r="H9" s="6"/>
      <c r="I9" s="6"/>
    </row>
    <row r="10" spans="1:9" ht="18">
      <c r="A10" s="7" t="s">
        <v>120</v>
      </c>
      <c r="B10" s="8">
        <v>4</v>
      </c>
      <c r="C10" s="9" t="str">
        <f>В!G51</f>
        <v>Стародубцев Олег</v>
      </c>
      <c r="D10" s="6"/>
      <c r="E10" s="6"/>
      <c r="F10" s="6"/>
      <c r="G10" s="6"/>
      <c r="H10" s="6"/>
      <c r="I10" s="6"/>
    </row>
    <row r="11" spans="1:9" ht="18">
      <c r="A11" s="7" t="s">
        <v>121</v>
      </c>
      <c r="B11" s="8">
        <v>5</v>
      </c>
      <c r="C11" s="9" t="str">
        <f>В!C55</f>
        <v>Тодрамович Александр</v>
      </c>
      <c r="D11" s="6"/>
      <c r="E11" s="6"/>
      <c r="F11" s="6"/>
      <c r="G11" s="6"/>
      <c r="H11" s="6"/>
      <c r="I11" s="6"/>
    </row>
    <row r="12" spans="1:9" ht="18">
      <c r="A12" s="7" t="s">
        <v>122</v>
      </c>
      <c r="B12" s="8">
        <v>6</v>
      </c>
      <c r="C12" s="9" t="str">
        <f>В!C57</f>
        <v>Толкачев Иван</v>
      </c>
      <c r="D12" s="6"/>
      <c r="E12" s="6"/>
      <c r="F12" s="6"/>
      <c r="G12" s="6"/>
      <c r="H12" s="6"/>
      <c r="I12" s="6"/>
    </row>
    <row r="13" spans="1:9" ht="18">
      <c r="A13" s="7" t="s">
        <v>123</v>
      </c>
      <c r="B13" s="8">
        <v>7</v>
      </c>
      <c r="C13" s="9" t="str">
        <f>В!C60</f>
        <v>Савилов Дмитрий</v>
      </c>
      <c r="D13" s="6"/>
      <c r="E13" s="6"/>
      <c r="F13" s="6"/>
      <c r="G13" s="6"/>
      <c r="H13" s="6"/>
      <c r="I13" s="6"/>
    </row>
    <row r="14" spans="1:9" ht="18">
      <c r="A14" s="7" t="s">
        <v>124</v>
      </c>
      <c r="B14" s="8">
        <v>8</v>
      </c>
      <c r="C14" s="9" t="str">
        <f>В!C62</f>
        <v>Полушин Сергей</v>
      </c>
      <c r="D14" s="6"/>
      <c r="E14" s="6"/>
      <c r="F14" s="6"/>
      <c r="G14" s="6"/>
      <c r="H14" s="6"/>
      <c r="I14" s="6"/>
    </row>
    <row r="15" spans="1:9" ht="18">
      <c r="A15" s="7" t="s">
        <v>125</v>
      </c>
      <c r="B15" s="8">
        <v>9</v>
      </c>
      <c r="C15" s="9" t="str">
        <f>В!G57</f>
        <v>Семенов Юрий</v>
      </c>
      <c r="D15" s="6"/>
      <c r="E15" s="6"/>
      <c r="F15" s="6"/>
      <c r="G15" s="6"/>
      <c r="H15" s="6"/>
      <c r="I15" s="6"/>
    </row>
    <row r="16" spans="1:9" ht="18">
      <c r="A16" s="7" t="s">
        <v>126</v>
      </c>
      <c r="B16" s="8">
        <v>10</v>
      </c>
      <c r="C16" s="9" t="str">
        <f>В!G60</f>
        <v>Давлетов Тимур</v>
      </c>
      <c r="D16" s="6"/>
      <c r="E16" s="6"/>
      <c r="F16" s="6"/>
      <c r="G16" s="6"/>
      <c r="H16" s="6"/>
      <c r="I16" s="6"/>
    </row>
    <row r="17" spans="1:9" ht="18">
      <c r="A17" s="7" t="s">
        <v>127</v>
      </c>
      <c r="B17" s="8">
        <v>11</v>
      </c>
      <c r="C17" s="9" t="str">
        <f>В!G64</f>
        <v>Могилевская Инесса</v>
      </c>
      <c r="D17" s="6"/>
      <c r="E17" s="6"/>
      <c r="F17" s="6"/>
      <c r="G17" s="6"/>
      <c r="H17" s="6"/>
      <c r="I17" s="6"/>
    </row>
    <row r="18" spans="1:9" ht="18">
      <c r="A18" s="7" t="s">
        <v>128</v>
      </c>
      <c r="B18" s="8">
        <v>12</v>
      </c>
      <c r="C18" s="9" t="str">
        <f>В!G66</f>
        <v>Усков Сергей</v>
      </c>
      <c r="D18" s="6"/>
      <c r="E18" s="6"/>
      <c r="F18" s="6"/>
      <c r="G18" s="6"/>
      <c r="H18" s="6"/>
      <c r="I18" s="6"/>
    </row>
    <row r="19" spans="1:9" ht="18">
      <c r="A19" s="7" t="s">
        <v>129</v>
      </c>
      <c r="B19" s="8">
        <v>13</v>
      </c>
      <c r="C19" s="9" t="str">
        <f>В!D67</f>
        <v>Шапошников Александр</v>
      </c>
      <c r="D19" s="6"/>
      <c r="E19" s="6"/>
      <c r="F19" s="6"/>
      <c r="G19" s="6"/>
      <c r="H19" s="6"/>
      <c r="I19" s="6"/>
    </row>
    <row r="20" spans="1:9" ht="18">
      <c r="A20" s="7" t="s">
        <v>86</v>
      </c>
      <c r="B20" s="8">
        <v>14</v>
      </c>
      <c r="C20" s="9" t="str">
        <f>В!D70</f>
        <v>Тарараев Петр</v>
      </c>
      <c r="D20" s="6"/>
      <c r="E20" s="6"/>
      <c r="F20" s="6"/>
      <c r="G20" s="6"/>
      <c r="H20" s="6"/>
      <c r="I20" s="6"/>
    </row>
    <row r="21" spans="1:9" ht="18">
      <c r="A21" s="7" t="s">
        <v>111</v>
      </c>
      <c r="B21" s="8">
        <v>15</v>
      </c>
      <c r="C21" s="9" t="str">
        <f>В!G69</f>
        <v>Тагиров Сайфулла</v>
      </c>
      <c r="D21" s="6"/>
      <c r="E21" s="6"/>
      <c r="F21" s="6"/>
      <c r="G21" s="6"/>
      <c r="H21" s="6"/>
      <c r="I21" s="6"/>
    </row>
    <row r="22" spans="1:9" ht="18">
      <c r="A22" s="7" t="s">
        <v>130</v>
      </c>
      <c r="B22" s="8">
        <v>16</v>
      </c>
      <c r="C22" s="9" t="str">
        <f>В!G71</f>
        <v>Куряева Валентина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СпВ!A1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СпВ!A2</f>
        <v>Полуфинал ветеранов Геннадий Санейко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СпВ!A3</f>
        <v>40622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Аюпов Айдар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117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Куряева Валентина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117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Давлетов Тимур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124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Усков Сергей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117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Полушин Сергей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121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Шапошников Александр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120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Толкачев Иван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120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Стародубцев Олег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117</v>
      </c>
      <c r="G20" s="15"/>
      <c r="H20" s="15"/>
      <c r="I20" s="15"/>
    </row>
    <row r="21" spans="1:9" ht="12.75">
      <c r="A21" s="12">
        <v>3</v>
      </c>
      <c r="B21" s="13" t="str">
        <f>СпВ!A9</f>
        <v>Тодрамович Александр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119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Тагиров Сайфулла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119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Могилевская Инесса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127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Семенов Юрий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118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Савилов Дмитрий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123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Мицул Тимофей</v>
      </c>
      <c r="C31" s="18"/>
      <c r="D31" s="18"/>
      <c r="E31" s="12">
        <v>-15</v>
      </c>
      <c r="F31" s="13" t="str">
        <f>IF(F20=E12,E28,IF(F20=E28,E12,0))</f>
        <v>Кузнецов Владимир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118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СпВ!A21</f>
        <v>Тарараев Петр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118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Кузнецов Владимир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Куряева Валентина</v>
      </c>
      <c r="C37" s="11"/>
      <c r="D37" s="12">
        <v>-13</v>
      </c>
      <c r="E37" s="13" t="str">
        <f>IF(E12=D8,D16,IF(E12=D16,D8,0))</f>
        <v>Стародубцев Олег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Давлетов Тимур</v>
      </c>
      <c r="C39" s="14">
        <v>20</v>
      </c>
      <c r="D39" s="24" t="s">
        <v>123</v>
      </c>
      <c r="E39" s="14">
        <v>26</v>
      </c>
      <c r="F39" s="24" t="s">
        <v>120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Савилов Дмитрий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Шапошников Александр</v>
      </c>
      <c r="C41" s="11"/>
      <c r="D41" s="14">
        <v>24</v>
      </c>
      <c r="E41" s="25" t="s">
        <v>129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129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Толкачев Иван</v>
      </c>
      <c r="C43" s="14">
        <v>21</v>
      </c>
      <c r="D43" s="25" t="s">
        <v>129</v>
      </c>
      <c r="E43" s="23"/>
      <c r="F43" s="14">
        <v>28</v>
      </c>
      <c r="G43" s="24" t="s">
        <v>126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Могилевская Инесса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Тагиров Сайфулла</v>
      </c>
      <c r="C45" s="11"/>
      <c r="D45" s="12">
        <v>-14</v>
      </c>
      <c r="E45" s="13" t="str">
        <f>IF(E28=D24,D32,IF(E28=D32,D24,0))</f>
        <v>Тодрамович Александр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122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Семенов Юрий</v>
      </c>
      <c r="C47" s="14">
        <v>22</v>
      </c>
      <c r="D47" s="24" t="s">
        <v>121</v>
      </c>
      <c r="E47" s="14">
        <v>27</v>
      </c>
      <c r="F47" s="25" t="s">
        <v>126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Полушин Сергей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Мицул Тимофей</v>
      </c>
      <c r="C49" s="11"/>
      <c r="D49" s="14">
        <v>25</v>
      </c>
      <c r="E49" s="25" t="s">
        <v>126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126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Тарараев Петр</v>
      </c>
      <c r="C51" s="14">
        <v>23</v>
      </c>
      <c r="D51" s="25" t="s">
        <v>126</v>
      </c>
      <c r="E51" s="23"/>
      <c r="F51" s="12">
        <v>-28</v>
      </c>
      <c r="G51" s="13" t="str">
        <f>IF(G43=F39,F47,IF(G43=F47,F39,0))</f>
        <v>Стародубцев Олег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Усков Сергей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Толкачев Иван</v>
      </c>
      <c r="C54" s="11"/>
      <c r="D54" s="12">
        <v>-20</v>
      </c>
      <c r="E54" s="13" t="str">
        <f>IF(D39=C38,C40,IF(D39=C40,C38,0))</f>
        <v>Давлетов Тимур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119</v>
      </c>
      <c r="D55" s="11"/>
      <c r="E55" s="14">
        <v>31</v>
      </c>
      <c r="F55" s="15" t="s">
        <v>125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Тодрамович Александр</v>
      </c>
      <c r="C56" s="28" t="s">
        <v>22</v>
      </c>
      <c r="D56" s="12">
        <v>-21</v>
      </c>
      <c r="E56" s="17" t="str">
        <f>IF(D43=C42,C44,IF(D43=C44,C42,0))</f>
        <v>Могилевская Инесса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Толкачев Иван</v>
      </c>
      <c r="D57" s="11"/>
      <c r="E57" s="11"/>
      <c r="F57" s="14">
        <v>33</v>
      </c>
      <c r="G57" s="15" t="s">
        <v>122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Семенов Юрий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Савилов Дмитрий</v>
      </c>
      <c r="C59" s="11"/>
      <c r="D59" s="11"/>
      <c r="E59" s="14">
        <v>32</v>
      </c>
      <c r="F59" s="19" t="s">
        <v>122</v>
      </c>
      <c r="G59" s="29"/>
      <c r="H59" s="11"/>
      <c r="I59" s="11"/>
    </row>
    <row r="60" spans="1:9" ht="12.75">
      <c r="A60" s="11"/>
      <c r="B60" s="14">
        <v>30</v>
      </c>
      <c r="C60" s="15" t="s">
        <v>123</v>
      </c>
      <c r="D60" s="12">
        <v>-23</v>
      </c>
      <c r="E60" s="17" t="str">
        <f>IF(D51=C50,C52,IF(D51=C52,C50,0))</f>
        <v>Усков Сергей</v>
      </c>
      <c r="F60" s="12">
        <v>-33</v>
      </c>
      <c r="G60" s="13" t="str">
        <f>IF(G57=F55,F59,IF(G57=F59,F55,0))</f>
        <v>Давлетов Тимур</v>
      </c>
      <c r="H60" s="21"/>
      <c r="I60" s="21"/>
    </row>
    <row r="61" spans="1:9" ht="12.75">
      <c r="A61" s="12">
        <v>-25</v>
      </c>
      <c r="B61" s="17" t="str">
        <f>IF(E49=D47,D51,IF(E49=D51,D47,0))</f>
        <v>Полушин Сергей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Полушин Сергей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Могилевская Инесса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Куряева Валентина</v>
      </c>
      <c r="C64" s="11"/>
      <c r="D64" s="11"/>
      <c r="E64" s="11"/>
      <c r="F64" s="14">
        <v>34</v>
      </c>
      <c r="G64" s="15" t="s">
        <v>127</v>
      </c>
      <c r="H64" s="21"/>
      <c r="I64" s="21"/>
    </row>
    <row r="65" spans="1:9" ht="12.75">
      <c r="A65" s="11"/>
      <c r="B65" s="14">
        <v>35</v>
      </c>
      <c r="C65" s="15" t="s">
        <v>128</v>
      </c>
      <c r="D65" s="11"/>
      <c r="E65" s="12">
        <v>-32</v>
      </c>
      <c r="F65" s="17" t="str">
        <f>IF(F59=E58,E60,IF(F59=E60,E58,0))</f>
        <v>Усков Сергей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Шапошников Александр</v>
      </c>
      <c r="C66" s="18"/>
      <c r="D66" s="23"/>
      <c r="E66" s="11"/>
      <c r="F66" s="12">
        <v>-34</v>
      </c>
      <c r="G66" s="13" t="str">
        <f>IF(G64=F63,F65,IF(G64=F65,F63,0))</f>
        <v>Усков Сергей</v>
      </c>
      <c r="H66" s="21"/>
      <c r="I66" s="21"/>
    </row>
    <row r="67" spans="1:9" ht="12.75">
      <c r="A67" s="11"/>
      <c r="B67" s="11"/>
      <c r="C67" s="14">
        <v>37</v>
      </c>
      <c r="D67" s="15" t="s">
        <v>128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Тагиров Сайфулла</v>
      </c>
      <c r="C68" s="18"/>
      <c r="D68" s="30" t="s">
        <v>30</v>
      </c>
      <c r="E68" s="12">
        <v>-35</v>
      </c>
      <c r="F68" s="13" t="str">
        <f>IF(C65=B64,B66,IF(C65=B66,B64,0))</f>
        <v>Куряева Валентина</v>
      </c>
      <c r="G68" s="11"/>
      <c r="H68" s="11"/>
      <c r="I68" s="11"/>
    </row>
    <row r="69" spans="1:9" ht="12.75">
      <c r="A69" s="11"/>
      <c r="B69" s="14">
        <v>36</v>
      </c>
      <c r="C69" s="19" t="s">
        <v>111</v>
      </c>
      <c r="D69" s="29"/>
      <c r="E69" s="11"/>
      <c r="F69" s="14">
        <v>38</v>
      </c>
      <c r="G69" s="15" t="s">
        <v>86</v>
      </c>
      <c r="H69" s="21"/>
      <c r="I69" s="21"/>
    </row>
    <row r="70" spans="1:9" ht="12.75">
      <c r="A70" s="12">
        <v>-19</v>
      </c>
      <c r="B70" s="17" t="str">
        <f>IF(C50=B49,B51,IF(C50=B51,B49,0))</f>
        <v>Тарараев Петр</v>
      </c>
      <c r="C70" s="12">
        <v>-37</v>
      </c>
      <c r="D70" s="13" t="str">
        <f>IF(D67=C65,C69,IF(D67=C69,C65,0))</f>
        <v>Тарараев Петр</v>
      </c>
      <c r="E70" s="12">
        <v>-36</v>
      </c>
      <c r="F70" s="17" t="str">
        <f>IF(C69=B68,B70,IF(C69=B70,B68,0))</f>
        <v>Тагиров Сайфулла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Куряева Валентина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131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40622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132</v>
      </c>
      <c r="B7" s="8">
        <v>1</v>
      </c>
      <c r="C7" s="9" t="str">
        <f>Кстр1!G36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133</v>
      </c>
      <c r="B8" s="8">
        <v>2</v>
      </c>
      <c r="C8" s="9" t="str">
        <f>Кстр1!G56</f>
        <v>Фоминых Илья</v>
      </c>
      <c r="D8" s="6"/>
      <c r="E8" s="6"/>
      <c r="F8" s="6"/>
      <c r="G8" s="6"/>
      <c r="H8" s="6"/>
      <c r="I8" s="6"/>
    </row>
    <row r="9" spans="1:9" ht="18">
      <c r="A9" s="7" t="s">
        <v>134</v>
      </c>
      <c r="B9" s="8">
        <v>3</v>
      </c>
      <c r="C9" s="9" t="str">
        <f>Кстр2!I22</f>
        <v>Ратникова Наталья</v>
      </c>
      <c r="D9" s="6"/>
      <c r="E9" s="6"/>
      <c r="F9" s="6"/>
      <c r="G9" s="6"/>
      <c r="H9" s="6"/>
      <c r="I9" s="6"/>
    </row>
    <row r="10" spans="1:9" ht="18">
      <c r="A10" s="7" t="s">
        <v>135</v>
      </c>
      <c r="B10" s="8">
        <v>4</v>
      </c>
      <c r="C10" s="9" t="str">
        <f>Кстр2!I32</f>
        <v>Мазурин Александр</v>
      </c>
      <c r="D10" s="6"/>
      <c r="E10" s="6"/>
      <c r="F10" s="6"/>
      <c r="G10" s="6"/>
      <c r="H10" s="6"/>
      <c r="I10" s="6"/>
    </row>
    <row r="11" spans="1:9" ht="18">
      <c r="A11" s="7" t="s">
        <v>136</v>
      </c>
      <c r="B11" s="8">
        <v>5</v>
      </c>
      <c r="C11" s="9" t="str">
        <f>Кстр1!G63</f>
        <v>Мурсалимова Инна</v>
      </c>
      <c r="D11" s="6"/>
      <c r="E11" s="6"/>
      <c r="F11" s="6"/>
      <c r="G11" s="6"/>
      <c r="H11" s="6"/>
      <c r="I11" s="6"/>
    </row>
    <row r="12" spans="1:9" ht="18">
      <c r="A12" s="7" t="s">
        <v>137</v>
      </c>
      <c r="B12" s="8">
        <v>6</v>
      </c>
      <c r="C12" s="9" t="str">
        <f>Кстр1!G65</f>
        <v>Горбунов Валентин</v>
      </c>
      <c r="D12" s="6"/>
      <c r="E12" s="6"/>
      <c r="F12" s="6"/>
      <c r="G12" s="6"/>
      <c r="H12" s="6"/>
      <c r="I12" s="6"/>
    </row>
    <row r="13" spans="1:9" ht="18">
      <c r="A13" s="7" t="s">
        <v>138</v>
      </c>
      <c r="B13" s="8">
        <v>7</v>
      </c>
      <c r="C13" s="9" t="str">
        <f>Кстр1!G68</f>
        <v>Каштанова Александра</v>
      </c>
      <c r="D13" s="6"/>
      <c r="E13" s="6"/>
      <c r="F13" s="6"/>
      <c r="G13" s="6"/>
      <c r="H13" s="6"/>
      <c r="I13" s="6"/>
    </row>
    <row r="14" spans="1:9" ht="18">
      <c r="A14" s="7" t="s">
        <v>139</v>
      </c>
      <c r="B14" s="8">
        <v>8</v>
      </c>
      <c r="C14" s="9" t="str">
        <f>Кстр1!G70</f>
        <v>Семенов Константин</v>
      </c>
      <c r="D14" s="6"/>
      <c r="E14" s="6"/>
      <c r="F14" s="6"/>
      <c r="G14" s="6"/>
      <c r="H14" s="6"/>
      <c r="I14" s="6"/>
    </row>
    <row r="15" spans="1:9" ht="18">
      <c r="A15" s="7" t="s">
        <v>140</v>
      </c>
      <c r="B15" s="8">
        <v>9</v>
      </c>
      <c r="C15" s="9" t="str">
        <f>Кстр1!D72</f>
        <v>Шакуров Нафис</v>
      </c>
      <c r="D15" s="6"/>
      <c r="E15" s="6"/>
      <c r="F15" s="6"/>
      <c r="G15" s="6"/>
      <c r="H15" s="6"/>
      <c r="I15" s="6"/>
    </row>
    <row r="16" spans="1:9" ht="18">
      <c r="A16" s="7" t="s">
        <v>141</v>
      </c>
      <c r="B16" s="8">
        <v>10</v>
      </c>
      <c r="C16" s="9" t="str">
        <f>Кстр1!D75</f>
        <v>Коробко Павел</v>
      </c>
      <c r="D16" s="6"/>
      <c r="E16" s="6"/>
      <c r="F16" s="6"/>
      <c r="G16" s="6"/>
      <c r="H16" s="6"/>
      <c r="I16" s="6"/>
    </row>
    <row r="17" spans="1:9" ht="18">
      <c r="A17" s="7" t="s">
        <v>100</v>
      </c>
      <c r="B17" s="8">
        <v>11</v>
      </c>
      <c r="C17" s="9" t="str">
        <f>Кстр1!G73</f>
        <v>Горюнов Алексей</v>
      </c>
      <c r="D17" s="6"/>
      <c r="E17" s="6"/>
      <c r="F17" s="6"/>
      <c r="G17" s="6"/>
      <c r="H17" s="6"/>
      <c r="I17" s="6"/>
    </row>
    <row r="18" spans="1:9" ht="18">
      <c r="A18" s="7" t="s">
        <v>142</v>
      </c>
      <c r="B18" s="8">
        <v>12</v>
      </c>
      <c r="C18" s="9" t="str">
        <f>Кстр1!G75</f>
        <v>Хайруллин Ренат</v>
      </c>
      <c r="D18" s="6"/>
      <c r="E18" s="6"/>
      <c r="F18" s="6"/>
      <c r="G18" s="6"/>
      <c r="H18" s="6"/>
      <c r="I18" s="6"/>
    </row>
    <row r="19" spans="1:9" ht="18">
      <c r="A19" s="7" t="s">
        <v>143</v>
      </c>
      <c r="B19" s="8">
        <v>13</v>
      </c>
      <c r="C19" s="9" t="str">
        <f>Кстр2!I40</f>
        <v>Андреев Вячеслав</v>
      </c>
      <c r="D19" s="6"/>
      <c r="E19" s="6"/>
      <c r="F19" s="6"/>
      <c r="G19" s="6"/>
      <c r="H19" s="6"/>
      <c r="I19" s="6"/>
    </row>
    <row r="20" spans="1:9" ht="18">
      <c r="A20" s="7" t="s">
        <v>99</v>
      </c>
      <c r="B20" s="8">
        <v>14</v>
      </c>
      <c r="C20" s="9" t="str">
        <f>Кстр2!I44</f>
        <v>Асылгужин Марсель</v>
      </c>
      <c r="D20" s="6"/>
      <c r="E20" s="6"/>
      <c r="F20" s="6"/>
      <c r="G20" s="6"/>
      <c r="H20" s="6"/>
      <c r="I20" s="6"/>
    </row>
    <row r="21" spans="1:9" ht="18">
      <c r="A21" s="7" t="s">
        <v>144</v>
      </c>
      <c r="B21" s="8">
        <v>15</v>
      </c>
      <c r="C21" s="9" t="str">
        <f>Кстр2!I46</f>
        <v>Сагитов Александр</v>
      </c>
      <c r="D21" s="6"/>
      <c r="E21" s="6"/>
      <c r="F21" s="6"/>
      <c r="G21" s="6"/>
      <c r="H21" s="6"/>
      <c r="I21" s="6"/>
    </row>
    <row r="22" spans="1:9" ht="18">
      <c r="A22" s="7" t="s">
        <v>122</v>
      </c>
      <c r="B22" s="8">
        <v>16</v>
      </c>
      <c r="C22" s="9" t="str">
        <f>Кстр2!I48</f>
        <v>Кузнецов Дмитрий</v>
      </c>
      <c r="D22" s="6"/>
      <c r="E22" s="6"/>
      <c r="F22" s="6"/>
      <c r="G22" s="6"/>
      <c r="H22" s="6"/>
      <c r="I22" s="6"/>
    </row>
    <row r="23" spans="1:9" ht="18">
      <c r="A23" s="7" t="s">
        <v>145</v>
      </c>
      <c r="B23" s="8">
        <v>17</v>
      </c>
      <c r="C23" s="9" t="str">
        <f>Кстр2!E44</f>
        <v>Хусаинов Рустам</v>
      </c>
      <c r="D23" s="6"/>
      <c r="E23" s="6"/>
      <c r="F23" s="6"/>
      <c r="G23" s="6"/>
      <c r="H23" s="6"/>
      <c r="I23" s="6"/>
    </row>
    <row r="24" spans="1:9" ht="18">
      <c r="A24" s="7" t="s">
        <v>146</v>
      </c>
      <c r="B24" s="8">
        <v>18</v>
      </c>
      <c r="C24" s="9" t="str">
        <f>Кстр2!E50</f>
        <v>Топорков Артур</v>
      </c>
      <c r="D24" s="6"/>
      <c r="E24" s="6"/>
      <c r="F24" s="6"/>
      <c r="G24" s="6"/>
      <c r="H24" s="6"/>
      <c r="I24" s="6"/>
    </row>
    <row r="25" spans="1:9" ht="18">
      <c r="A25" s="7" t="s">
        <v>147</v>
      </c>
      <c r="B25" s="8">
        <v>19</v>
      </c>
      <c r="C25" s="9" t="str">
        <f>Кстр2!E53</f>
        <v>Андрющенко Матвей</v>
      </c>
      <c r="D25" s="6"/>
      <c r="E25" s="6"/>
      <c r="F25" s="6"/>
      <c r="G25" s="6"/>
      <c r="H25" s="6"/>
      <c r="I25" s="6"/>
    </row>
    <row r="26" spans="1:9" ht="18">
      <c r="A26" s="7" t="s">
        <v>148</v>
      </c>
      <c r="B26" s="8">
        <v>20</v>
      </c>
      <c r="C26" s="9" t="str">
        <f>Кстр2!E55</f>
        <v>Грубов Виталий</v>
      </c>
      <c r="D26" s="6"/>
      <c r="E26" s="6"/>
      <c r="F26" s="6"/>
      <c r="G26" s="6"/>
      <c r="H26" s="6"/>
      <c r="I26" s="6"/>
    </row>
    <row r="27" spans="1:9" ht="18">
      <c r="A27" s="7" t="s">
        <v>149</v>
      </c>
      <c r="B27" s="8">
        <v>21</v>
      </c>
      <c r="C27" s="9" t="str">
        <f>Кстр2!I53</f>
        <v>Каштанов Анатолий</v>
      </c>
      <c r="D27" s="6"/>
      <c r="E27" s="6"/>
      <c r="F27" s="6"/>
      <c r="G27" s="6"/>
      <c r="H27" s="6"/>
      <c r="I27" s="6"/>
    </row>
    <row r="28" spans="1:9" ht="18">
      <c r="A28" s="7" t="s">
        <v>103</v>
      </c>
      <c r="B28" s="8">
        <v>22</v>
      </c>
      <c r="C28" s="9" t="str">
        <f>Кстр2!I57</f>
        <v>Семенов Юрий</v>
      </c>
      <c r="D28" s="6"/>
      <c r="E28" s="6"/>
      <c r="F28" s="6"/>
      <c r="G28" s="6"/>
      <c r="H28" s="6"/>
      <c r="I28" s="6"/>
    </row>
    <row r="29" spans="1:9" ht="18">
      <c r="A29" s="7" t="s">
        <v>105</v>
      </c>
      <c r="B29" s="8">
        <v>23</v>
      </c>
      <c r="C29" s="9" t="str">
        <f>Кстр2!I59</f>
        <v>Габбасов Булат</v>
      </c>
      <c r="D29" s="6"/>
      <c r="E29" s="6"/>
      <c r="F29" s="6"/>
      <c r="G29" s="6"/>
      <c r="H29" s="6"/>
      <c r="I29" s="6"/>
    </row>
    <row r="30" spans="1:9" ht="18">
      <c r="A30" s="7" t="s">
        <v>84</v>
      </c>
      <c r="B30" s="8">
        <v>24</v>
      </c>
      <c r="C30" s="9" t="str">
        <f>Кстр2!I61</f>
        <v>Сафиуллин Александр</v>
      </c>
      <c r="D30" s="6"/>
      <c r="E30" s="6"/>
      <c r="F30" s="6"/>
      <c r="G30" s="6"/>
      <c r="H30" s="6"/>
      <c r="I30" s="6"/>
    </row>
    <row r="31" spans="1:9" ht="18">
      <c r="A31" s="7" t="s">
        <v>104</v>
      </c>
      <c r="B31" s="8">
        <v>25</v>
      </c>
      <c r="C31" s="9" t="str">
        <f>Кстр2!E63</f>
        <v>Мигранов Эльмир</v>
      </c>
      <c r="D31" s="6"/>
      <c r="E31" s="6"/>
      <c r="F31" s="6"/>
      <c r="G31" s="6"/>
      <c r="H31" s="6"/>
      <c r="I31" s="6"/>
    </row>
    <row r="32" spans="1:9" ht="18">
      <c r="A32" s="7" t="s">
        <v>150</v>
      </c>
      <c r="B32" s="8">
        <v>26</v>
      </c>
      <c r="C32" s="9" t="str">
        <f>Кстр2!E69</f>
        <v>Исмайлов Азамат</v>
      </c>
      <c r="D32" s="6"/>
      <c r="E32" s="6"/>
      <c r="F32" s="6"/>
      <c r="G32" s="6"/>
      <c r="H32" s="6"/>
      <c r="I32" s="6"/>
    </row>
    <row r="33" spans="1:9" ht="18">
      <c r="A33" s="7" t="s">
        <v>83</v>
      </c>
      <c r="B33" s="8">
        <v>27</v>
      </c>
      <c r="C33" s="9" t="str">
        <f>Кстр2!E72</f>
        <v>Файзуллин Раиль</v>
      </c>
      <c r="D33" s="6"/>
      <c r="E33" s="6"/>
      <c r="F33" s="6"/>
      <c r="G33" s="6"/>
      <c r="H33" s="6"/>
      <c r="I33" s="6"/>
    </row>
    <row r="34" spans="1:9" ht="18">
      <c r="A34" s="7" t="s">
        <v>151</v>
      </c>
      <c r="B34" s="8">
        <v>28</v>
      </c>
      <c r="C34" s="9" t="str">
        <f>Кстр2!E74</f>
        <v>Емельянов Александр</v>
      </c>
      <c r="D34" s="6"/>
      <c r="E34" s="6"/>
      <c r="F34" s="6"/>
      <c r="G34" s="6"/>
      <c r="H34" s="6"/>
      <c r="I34" s="6"/>
    </row>
    <row r="35" spans="1:9" ht="18">
      <c r="A35" s="7" t="s">
        <v>152</v>
      </c>
      <c r="B35" s="8">
        <v>29</v>
      </c>
      <c r="C35" s="9" t="str">
        <f>Кстр2!I66</f>
        <v>Байрамалов Леонид</v>
      </c>
      <c r="D35" s="6"/>
      <c r="E35" s="6"/>
      <c r="F35" s="6"/>
      <c r="G35" s="6"/>
      <c r="H35" s="6"/>
      <c r="I35" s="6"/>
    </row>
    <row r="36" spans="1:9" ht="18">
      <c r="A36" s="7" t="s">
        <v>153</v>
      </c>
      <c r="B36" s="8">
        <v>30</v>
      </c>
      <c r="C36" s="9" t="str">
        <f>Кстр2!I70</f>
        <v>Салихов Раиль</v>
      </c>
      <c r="D36" s="6"/>
      <c r="E36" s="6"/>
      <c r="F36" s="6"/>
      <c r="G36" s="6"/>
      <c r="H36" s="6"/>
      <c r="I36" s="6"/>
    </row>
    <row r="37" spans="1:9" ht="18">
      <c r="A37" s="7" t="s">
        <v>154</v>
      </c>
      <c r="B37" s="8">
        <v>31</v>
      </c>
      <c r="C37" s="9" t="str">
        <f>Кстр2!I72</f>
        <v>Рахматуллин Артур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Кстр2!I74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40548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Гусев Никита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Чернов Евгений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Фролов Михаил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Касимов Алмаз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Айгузин Антон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Новокшенов Ярослав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Коврижников Максим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Новокшенов Вячеслав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Шакирова Арина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Чернов Антон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Мохова Ирина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Талипов Тимур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6!G71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6" t="str">
        <f>СпК!A1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СпК!A2</f>
        <v>Полуфинал Турнира Геннадий Санейко</v>
      </c>
      <c r="B2" s="66"/>
      <c r="C2" s="66"/>
      <c r="D2" s="66"/>
      <c r="E2" s="66"/>
      <c r="F2" s="66"/>
      <c r="G2" s="66"/>
    </row>
    <row r="3" spans="1:7" ht="15.75">
      <c r="A3" s="65">
        <f>СпК!A3</f>
        <v>40622</v>
      </c>
      <c r="B3" s="65"/>
      <c r="C3" s="65"/>
      <c r="D3" s="65"/>
      <c r="E3" s="65"/>
      <c r="F3" s="65"/>
      <c r="G3" s="65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132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СпК!A38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132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СпК!A23</f>
        <v>Андреев Вячеслав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145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СпК!A22</f>
        <v>Семенов Юрий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132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СпК!A15</f>
        <v>Мурсалимова Инна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140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СпК!A30</f>
        <v>Грубов Виталий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139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СпК!A31</f>
        <v>Емельянов Александр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139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СпК!A14</f>
        <v>Семенов Константин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136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СпК!A11</f>
        <v>Фоминых Илья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136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СпК!A34</f>
        <v>Мигранов Эльмир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136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СпК!A27</f>
        <v>Каштанова Александра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149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СпК!A18</f>
        <v>Сафиуллин Александр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136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СпК!A19</f>
        <v>Сагитов Александр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143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СпК!A26</f>
        <v>Хусаинов Рустам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135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СпК!A35</f>
        <v>Салихов Раиль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135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СпК!A10</f>
        <v>Шакуров Нафис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134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СпК!A9</f>
        <v>Шарипов Давид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134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СпК!A36</f>
        <v>Рахматуллин Артур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134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СпК!A25</f>
        <v>Габбасов Булат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99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СпК!A20</f>
        <v>Асылгужин Марсель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134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СпК!A17</f>
        <v>Коробко Павел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100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СпК!A28</f>
        <v>Андрющенко Матвей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100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СпК!A33</f>
        <v>Исмайлов Азамат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137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СпК!A12</f>
        <v>Мазурин Александр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134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СпК!A13</f>
        <v>Хайруллин Ренат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138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СпК!A32</f>
        <v>Каштанов Анатолий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138</v>
      </c>
      <c r="E56" s="18"/>
      <c r="F56" s="26">
        <v>-31</v>
      </c>
      <c r="G56" s="13" t="str">
        <f>IF(G36=F20,F52,IF(G36=F52,F20,0))</f>
        <v>Фоминых Илья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СпК!A29</f>
        <v>Байрамалов Леонид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141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СпК!A16</f>
        <v>Кузнецов Дмитрий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133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СпК!A21</f>
        <v>Топорков Артур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146</v>
      </c>
      <c r="D62" s="18"/>
      <c r="E62" s="12">
        <v>-58</v>
      </c>
      <c r="F62" s="13" t="str">
        <f>IF(Кстр2!H14=Кстр2!G10,Кстр2!G18,IF(Кстр2!H14=Кстр2!G18,Кстр2!G10,0))</f>
        <v>Горбунов Валентин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СпК!A24</f>
        <v>Горюнов Алексей</v>
      </c>
      <c r="C63" s="18"/>
      <c r="D63" s="18"/>
      <c r="E63" s="11"/>
      <c r="F63" s="14">
        <v>61</v>
      </c>
      <c r="G63" s="15" t="s">
        <v>140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133</v>
      </c>
      <c r="E64" s="12">
        <v>-59</v>
      </c>
      <c r="F64" s="17" t="str">
        <f>IF(Кстр2!H30=Кстр2!G26,Кстр2!G34,IF(Кстр2!H30=Кстр2!G34,Кстр2!G26,0))</f>
        <v>Мурсалимова Инна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СпК!A37</f>
        <v>Файзуллин Раиль</v>
      </c>
      <c r="C65" s="18"/>
      <c r="D65" s="11"/>
      <c r="E65" s="11"/>
      <c r="F65" s="12">
        <v>-61</v>
      </c>
      <c r="G65" s="13" t="str">
        <f>IF(G63=F62,F64,IF(G63=F64,F62,0))</f>
        <v>Горбунов Валентин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133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СпК!A8</f>
        <v>Горбунов Валентин</v>
      </c>
      <c r="C67" s="11"/>
      <c r="D67" s="11"/>
      <c r="E67" s="12">
        <v>-56</v>
      </c>
      <c r="F67" s="13" t="str">
        <f>IF(Кстр2!G10=Кстр2!F6,Кстр2!F14,IF(Кстр2!G10=Кстр2!F14,Кстр2!F6,0))</f>
        <v>Семенов Константин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149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IF(Кстр2!F6=Кстр2!E4,Кстр2!E8,IF(Кстр2!F6=Кстр2!E8,Кстр2!E4,0))</f>
        <v>Горюнов Алексей</v>
      </c>
      <c r="C69" s="11"/>
      <c r="D69" s="11"/>
      <c r="E69" s="12">
        <v>-57</v>
      </c>
      <c r="F69" s="17" t="str">
        <f>IF(Кстр2!G26=Кстр2!F22,Кстр2!F30,IF(Кстр2!G26=Кстр2!F30,Кстр2!F22,0))</f>
        <v>Каштанова Александра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135</v>
      </c>
      <c r="D70" s="11"/>
      <c r="E70" s="11"/>
      <c r="F70" s="12">
        <v>-62</v>
      </c>
      <c r="G70" s="13" t="str">
        <f>IF(G68=F67,F69,IF(G68=F69,F67,0))</f>
        <v>Семенов Константин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IF(Кстр2!F14=Кстр2!E12,Кстр2!E16,IF(Кстр2!F14=Кстр2!E16,Кстр2!E12,0))</f>
        <v>Шакуров Нафис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135</v>
      </c>
      <c r="E72" s="12">
        <v>-63</v>
      </c>
      <c r="F72" s="13" t="str">
        <f>IF(C70=B69,B71,IF(C70=B71,B69,0))</f>
        <v>Горюнов Алексей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IF(Кстр2!F22=Кстр2!E20,Кстр2!E24,IF(Кстр2!F22=Кстр2!E24,Кстр2!E20,0))</f>
        <v>Коробко Павел</v>
      </c>
      <c r="C73" s="18"/>
      <c r="D73" s="30" t="s">
        <v>24</v>
      </c>
      <c r="E73" s="11"/>
      <c r="F73" s="14">
        <v>66</v>
      </c>
      <c r="G73" s="15" t="s">
        <v>146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100</v>
      </c>
      <c r="D74" s="29"/>
      <c r="E74" s="12">
        <v>-64</v>
      </c>
      <c r="F74" s="17" t="str">
        <f>IF(C74=B73,B75,IF(C74=B75,B73,0))</f>
        <v>Хайруллин Ренат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IF(Кстр2!F30=Кстр2!E28,Кстр2!E32,IF(Кстр2!F30=Кстр2!E32,Кстр2!E28,0))</f>
        <v>Хайруллин Ренат</v>
      </c>
      <c r="C75" s="12">
        <v>-65</v>
      </c>
      <c r="D75" s="13" t="str">
        <f>IF(D72=C70,C74,IF(D72=C74,C70,0))</f>
        <v>Коробко Павел</v>
      </c>
      <c r="E75" s="11"/>
      <c r="F75" s="12">
        <v>-66</v>
      </c>
      <c r="G75" s="13" t="str">
        <f>IF(G73=F72,F74,IF(G73=F74,F72,0))</f>
        <v>Хайруллин Ренат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СпК!A1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СпК!A2</f>
        <v>Полуфинал Турнира Геннадий Санейко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СпК!A3</f>
        <v>40622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2">
        <v>-1</v>
      </c>
      <c r="B4" s="13" t="str">
        <f>IF(Кстр1!C6=Кстр1!B5,Кстр1!B7,IF(Кстр1!C6=Кстр1!B7,Кстр1!B5,0))</f>
        <v>_</v>
      </c>
      <c r="C4" s="11"/>
      <c r="D4" s="12">
        <v>-25</v>
      </c>
      <c r="E4" s="13" t="str">
        <f>IF(Кстр1!E12=Кстр1!D8,Кстр1!D16,IF(Кстр1!E12=Кстр1!D16,Кстр1!D8,0))</f>
        <v>Семенов Константин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122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IF(Кстр1!C10=Кстр1!B9,Кстр1!B11,IF(Кстр1!C10=Кстр1!B11,Кстр1!B9,0))</f>
        <v>Семенов Юрий</v>
      </c>
      <c r="C6" s="14">
        <v>40</v>
      </c>
      <c r="D6" s="21" t="s">
        <v>146</v>
      </c>
      <c r="E6" s="14">
        <v>52</v>
      </c>
      <c r="F6" s="21" t="s">
        <v>139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IF(Кстр1!D64=Кстр1!C62,Кстр1!C66,IF(Кстр1!D64=Кстр1!C66,Кстр1!C62,0))</f>
        <v>Горюнов Алексей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IF(Кстр1!C14=Кстр1!B13,Кстр1!B15,IF(Кстр1!C14=Кстр1!B15,Кстр1!B13,0))</f>
        <v>Грубов Виталий</v>
      </c>
      <c r="C8" s="11"/>
      <c r="D8" s="14">
        <v>48</v>
      </c>
      <c r="E8" s="52" t="s">
        <v>146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84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IF(Кстр1!C18=Кстр1!B17,Кстр1!B19,IF(Кстр1!C18=Кстр1!B19,Кстр1!B17,0))</f>
        <v>Емельянов Александр</v>
      </c>
      <c r="C10" s="14">
        <v>41</v>
      </c>
      <c r="D10" s="52" t="s">
        <v>141</v>
      </c>
      <c r="E10" s="23"/>
      <c r="F10" s="14">
        <v>56</v>
      </c>
      <c r="G10" s="21" t="s">
        <v>137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IF(Кстр1!D56=Кстр1!C54,Кстр1!C58,IF(Кстр1!D56=Кстр1!C58,Кстр1!C54,0))</f>
        <v>Кузнецов Дмитрий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IF(Кстр1!C22=Кстр1!B21,Кстр1!B23,IF(Кстр1!C22=Кстр1!B23,Кстр1!B21,0))</f>
        <v>Мигранов Эльмир</v>
      </c>
      <c r="C12" s="11"/>
      <c r="D12" s="12">
        <v>-26</v>
      </c>
      <c r="E12" s="13" t="str">
        <f>IF(Кстр1!E28=Кстр1!D24,Кстр1!D32,IF(Кстр1!E28=Кстр1!D32,Кстр1!D24,0))</f>
        <v>Шакуров Нафис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142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IF(Кстр1!C26=Кстр1!B25,Кстр1!B27,IF(Кстр1!C26=Кстр1!B27,Кстр1!B25,0))</f>
        <v>Сафиуллин Александр</v>
      </c>
      <c r="C14" s="14">
        <v>42</v>
      </c>
      <c r="D14" s="21" t="s">
        <v>137</v>
      </c>
      <c r="E14" s="14">
        <v>53</v>
      </c>
      <c r="F14" s="52" t="s">
        <v>137</v>
      </c>
      <c r="G14" s="14">
        <v>58</v>
      </c>
      <c r="H14" s="21" t="s">
        <v>137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IF(Кстр1!D48=Кстр1!C46,Кстр1!C50,IF(Кстр1!D48=Кстр1!C50,Кстр1!C46,0))</f>
        <v>Мазурин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IF(Кстр1!C30=Кстр1!B29,Кстр1!B31,IF(Кстр1!C30=Кстр1!B31,Кстр1!B29,0))</f>
        <v>Хусаинов Рустам</v>
      </c>
      <c r="C16" s="11"/>
      <c r="D16" s="14">
        <v>49</v>
      </c>
      <c r="E16" s="52" t="s">
        <v>137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148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IF(Кстр1!C34=Кстр1!B33,Кстр1!B35,IF(Кстр1!C34=Кстр1!B35,Кстр1!B33,0))</f>
        <v>Салихов Раиль</v>
      </c>
      <c r="C18" s="14">
        <v>43</v>
      </c>
      <c r="D18" s="52" t="s">
        <v>99</v>
      </c>
      <c r="E18" s="23"/>
      <c r="F18" s="12">
        <v>-30</v>
      </c>
      <c r="G18" s="17" t="str">
        <f>IF(Кстр1!F52=Кстр1!E44,Кстр1!E60,IF(Кстр1!F52=Кстр1!E60,Кстр1!E44,0))</f>
        <v>Горбунов Валентин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IF(Кстр1!D40=Кстр1!C38,Кстр1!C42,IF(Кстр1!D40=Кстр1!C42,Кстр1!C38,0))</f>
        <v>Асылгужин Марсель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IF(Кстр1!C38=Кстр1!B37,Кстр1!B39,IF(Кстр1!C38=Кстр1!B39,Кстр1!B37,0))</f>
        <v>Рахматуллин Артур</v>
      </c>
      <c r="C20" s="11"/>
      <c r="D20" s="12">
        <v>-27</v>
      </c>
      <c r="E20" s="13" t="str">
        <f>IF(Кстр1!E44=Кстр1!D40,Кстр1!D48,IF(Кстр1!E44=Кстр1!D48,Кстр1!D40,0))</f>
        <v>Коробко Павел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147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IF(Кстр1!C42=Кстр1!B41,Кстр1!B43,IF(Кстр1!C42=Кстр1!B43,Кстр1!B41,0))</f>
        <v>Габбасов Булат</v>
      </c>
      <c r="C22" s="14">
        <v>44</v>
      </c>
      <c r="D22" s="21" t="s">
        <v>143</v>
      </c>
      <c r="E22" s="14">
        <v>54</v>
      </c>
      <c r="F22" s="21" t="s">
        <v>149</v>
      </c>
      <c r="G22" s="23"/>
      <c r="H22" s="14">
        <v>60</v>
      </c>
      <c r="I22" s="53" t="s">
        <v>132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IF(Кстр1!D32=Кстр1!C30,Кстр1!C34,IF(Кстр1!D32=Кстр1!C34,Кстр1!C30,0))</f>
        <v>Сагитов Александр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IF(Кстр1!C46=Кстр1!B45,Кстр1!B47,IF(Кстр1!C46=Кстр1!B47,Кстр1!B45,0))</f>
        <v>Андрющенко Матвей</v>
      </c>
      <c r="C24" s="11"/>
      <c r="D24" s="14">
        <v>50</v>
      </c>
      <c r="E24" s="52" t="s">
        <v>149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103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IF(Кстр1!C50=Кстр1!B49,Кстр1!B51,IF(Кстр1!C50=Кстр1!B51,Кстр1!B49,0))</f>
        <v>Исмайлов Азамат</v>
      </c>
      <c r="C26" s="14">
        <v>45</v>
      </c>
      <c r="D26" s="52" t="s">
        <v>149</v>
      </c>
      <c r="E26" s="23"/>
      <c r="F26" s="14">
        <v>57</v>
      </c>
      <c r="G26" s="21" t="s">
        <v>140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IF(Кстр1!D24=Кстр1!C22,Кстр1!C26,IF(Кстр1!D24=Кстр1!C26,Кстр1!C22,0))</f>
        <v>Каштанова Александра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IF(Кстр1!C54=Кстр1!B53,Кстр1!B55,IF(Кстр1!C54=Кстр1!B55,Кстр1!B53,0))</f>
        <v>Каштанов Анатолий</v>
      </c>
      <c r="C28" s="11"/>
      <c r="D28" s="12">
        <v>-28</v>
      </c>
      <c r="E28" s="13" t="str">
        <f>IF(Кстр1!E60=Кстр1!D56,Кстр1!D64,IF(Кстр1!E60=Кстр1!D64,Кстр1!D56,0))</f>
        <v>Хайруллин Ренат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150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IF(Кстр1!C58=Кстр1!B57,Кстр1!B59,IF(Кстр1!C58=Кстр1!B59,Кстр1!B57,0))</f>
        <v>Байрамалов Леонид</v>
      </c>
      <c r="C30" s="14">
        <v>46</v>
      </c>
      <c r="D30" s="21" t="s">
        <v>140</v>
      </c>
      <c r="E30" s="14">
        <v>55</v>
      </c>
      <c r="F30" s="52" t="s">
        <v>140</v>
      </c>
      <c r="G30" s="14">
        <v>59</v>
      </c>
      <c r="H30" s="52" t="s">
        <v>132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IF(Кстр1!D16=Кстр1!C14,Кстр1!C18,IF(Кстр1!D16=Кстр1!C18,Кстр1!C14,0))</f>
        <v>Мурсалимова Инна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IF(Кстр1!C62=Кстр1!B61,Кстр1!B63,IF(Кстр1!C62=Кстр1!B63,Кстр1!B61,0))</f>
        <v>Топорков Артур</v>
      </c>
      <c r="C32" s="11"/>
      <c r="D32" s="14">
        <v>51</v>
      </c>
      <c r="E32" s="52" t="s">
        <v>140</v>
      </c>
      <c r="F32" s="11"/>
      <c r="G32" s="18"/>
      <c r="H32" s="12">
        <v>-60</v>
      </c>
      <c r="I32" s="13" t="str">
        <f>IF(I22=H14,H30,IF(I22=H30,H14,0))</f>
        <v>Мазурин Александр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144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IF(Кстр1!C66=Кстр1!B65,Кстр1!B67,IF(Кстр1!C66=Кстр1!B67,Кстр1!B65,0))</f>
        <v>Файзуллин Раиль</v>
      </c>
      <c r="C34" s="14">
        <v>47</v>
      </c>
      <c r="D34" s="52" t="s">
        <v>145</v>
      </c>
      <c r="E34" s="23"/>
      <c r="F34" s="12">
        <v>-29</v>
      </c>
      <c r="G34" s="17" t="str">
        <f>IF(Кстр1!F20=Кстр1!E12,Кстр1!E28,IF(Кстр1!F20=Кстр1!E28,Кстр1!E12,0))</f>
        <v>Ратникова Наталья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IF(Кстр1!D8=Кстр1!C6,Кстр1!C10,IF(Кстр1!D8=Кстр1!C10,Кстр1!C6,0))</f>
        <v>Андреев Вячеслав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Семенов Юрий</v>
      </c>
      <c r="C37" s="11"/>
      <c r="D37" s="11"/>
      <c r="E37" s="11"/>
      <c r="F37" s="12">
        <v>-48</v>
      </c>
      <c r="G37" s="13" t="str">
        <f>IF(E8=D6,D10,IF(E8=D10,D6,0))</f>
        <v>Кузнецов Дмитрий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84</v>
      </c>
      <c r="D38" s="11"/>
      <c r="E38" s="11"/>
      <c r="F38" s="11"/>
      <c r="G38" s="14">
        <v>67</v>
      </c>
      <c r="H38" s="21" t="s">
        <v>99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Грубов Виталий</v>
      </c>
      <c r="C39" s="18"/>
      <c r="D39" s="11"/>
      <c r="E39" s="11"/>
      <c r="F39" s="12">
        <v>-49</v>
      </c>
      <c r="G39" s="17" t="str">
        <f>IF(E16=D14,D18,IF(E16=D18,D14,0))</f>
        <v>Асылгужин Марсель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148</v>
      </c>
      <c r="E40" s="11"/>
      <c r="F40" s="11"/>
      <c r="G40" s="11"/>
      <c r="H40" s="14">
        <v>69</v>
      </c>
      <c r="I40" s="22" t="s">
        <v>145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Сафиуллин Александр</v>
      </c>
      <c r="C41" s="18"/>
      <c r="D41" s="18"/>
      <c r="E41" s="11"/>
      <c r="F41" s="12">
        <v>-50</v>
      </c>
      <c r="G41" s="13" t="str">
        <f>IF(E24=D22,D26,IF(E24=D26,D22,0))</f>
        <v>Сагитов Александр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148</v>
      </c>
      <c r="D42" s="18"/>
      <c r="E42" s="11"/>
      <c r="F42" s="11"/>
      <c r="G42" s="14">
        <v>68</v>
      </c>
      <c r="H42" s="52" t="s">
        <v>145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Хусаинов Рустам</v>
      </c>
      <c r="C43" s="11"/>
      <c r="D43" s="18"/>
      <c r="E43" s="11"/>
      <c r="F43" s="12">
        <v>-51</v>
      </c>
      <c r="G43" s="17" t="str">
        <f>IF(E32=D30,D34,IF(E32=D34,D30,0))</f>
        <v>Андреев Вячеслав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148</v>
      </c>
      <c r="F44" s="11"/>
      <c r="G44" s="11"/>
      <c r="H44" s="12">
        <v>-69</v>
      </c>
      <c r="I44" s="13" t="str">
        <f>IF(I40=H38,H42,IF(I40=H42,H38,0))</f>
        <v>Асылгужин Марсель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Габбасов Булат</v>
      </c>
      <c r="C45" s="11"/>
      <c r="D45" s="18"/>
      <c r="E45" s="28" t="s">
        <v>66</v>
      </c>
      <c r="F45" s="11"/>
      <c r="G45" s="12">
        <v>-67</v>
      </c>
      <c r="H45" s="13" t="str">
        <f>IF(H38=G37,G39,IF(H38=G39,G37,0))</f>
        <v>Кузнецов Дмитрий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103</v>
      </c>
      <c r="D46" s="18"/>
      <c r="E46" s="11"/>
      <c r="F46" s="11"/>
      <c r="G46" s="11"/>
      <c r="H46" s="14">
        <v>70</v>
      </c>
      <c r="I46" s="53" t="s">
        <v>143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Андрющенко Матвей</v>
      </c>
      <c r="C47" s="18"/>
      <c r="D47" s="18"/>
      <c r="E47" s="11"/>
      <c r="F47" s="11"/>
      <c r="G47" s="12">
        <v>-68</v>
      </c>
      <c r="H47" s="17" t="str">
        <f>IF(H42=G41,G43,IF(H42=G43,G41,0))</f>
        <v>Сагитов Александр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144</v>
      </c>
      <c r="E48" s="11"/>
      <c r="F48" s="11"/>
      <c r="G48" s="11"/>
      <c r="H48" s="12">
        <v>-70</v>
      </c>
      <c r="I48" s="13" t="str">
        <f>IF(I46=H45,H47,IF(I46=H47,H45,0))</f>
        <v>Кузнецов Дмитрий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Каштанов Анатолий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144</v>
      </c>
      <c r="D50" s="12">
        <v>-77</v>
      </c>
      <c r="E50" s="13" t="str">
        <f>IF(E44=D40,D48,IF(E44=D48,D40,0))</f>
        <v>Топорков Артур</v>
      </c>
      <c r="F50" s="12">
        <v>-71</v>
      </c>
      <c r="G50" s="13" t="str">
        <f>IF(C38=B37,B39,IF(C38=B39,B37,0))</f>
        <v>Семенов Юрий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Топорков Артур</v>
      </c>
      <c r="C51" s="11"/>
      <c r="D51" s="11"/>
      <c r="E51" s="28" t="s">
        <v>67</v>
      </c>
      <c r="F51" s="11"/>
      <c r="G51" s="14">
        <v>79</v>
      </c>
      <c r="H51" s="21" t="s">
        <v>122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Грубов Виталий</v>
      </c>
      <c r="E52" s="29"/>
      <c r="F52" s="12">
        <v>-72</v>
      </c>
      <c r="G52" s="17" t="str">
        <f>IF(C42=B41,B43,IF(C42=B43,B41,0))</f>
        <v>Сафиуллин Александр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103</v>
      </c>
      <c r="F53" s="11"/>
      <c r="G53" s="11"/>
      <c r="H53" s="14">
        <v>81</v>
      </c>
      <c r="I53" s="22" t="s">
        <v>150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Андрющенко Матвей</v>
      </c>
      <c r="E54" s="28" t="s">
        <v>68</v>
      </c>
      <c r="F54" s="12">
        <v>-73</v>
      </c>
      <c r="G54" s="13" t="str">
        <f>IF(C46=B45,B47,IF(C46=B47,B45,0))</f>
        <v>Габбасов Булат</v>
      </c>
      <c r="H54" s="18"/>
      <c r="I54" s="27"/>
      <c r="J54" s="59" t="s">
        <v>69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Грубов Виталий</v>
      </c>
      <c r="F55" s="11"/>
      <c r="G55" s="14">
        <v>80</v>
      </c>
      <c r="H55" s="52" t="s">
        <v>150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70</v>
      </c>
      <c r="F56" s="12">
        <v>-74</v>
      </c>
      <c r="G56" s="17" t="str">
        <f>IF(C50=B49,B51,IF(C50=B51,B49,0))</f>
        <v>Каштанов Анатолий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 t="s">
        <v>104</v>
      </c>
      <c r="D57" s="11"/>
      <c r="E57" s="11"/>
      <c r="F57" s="11"/>
      <c r="G57" s="11"/>
      <c r="H57" s="12">
        <v>-81</v>
      </c>
      <c r="I57" s="13" t="str">
        <f>IF(I53=H51,H55,IF(I53=H55,H51,0))</f>
        <v>Семенов Юрий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Емельянов Александр</v>
      </c>
      <c r="C58" s="18"/>
      <c r="D58" s="11"/>
      <c r="E58" s="11"/>
      <c r="F58" s="11"/>
      <c r="G58" s="12">
        <v>-79</v>
      </c>
      <c r="H58" s="13" t="str">
        <f>IF(H51=G50,G52,IF(H51=G52,G50,0))</f>
        <v>Сафиуллин Александр</v>
      </c>
      <c r="I58" s="29"/>
      <c r="J58" s="59" t="s">
        <v>71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 t="s">
        <v>151</v>
      </c>
      <c r="E59" s="11"/>
      <c r="F59" s="11"/>
      <c r="G59" s="11"/>
      <c r="H59" s="14">
        <v>82</v>
      </c>
      <c r="I59" s="53" t="s">
        <v>147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Мигранов Эльмир</v>
      </c>
      <c r="C60" s="18"/>
      <c r="D60" s="18"/>
      <c r="E60" s="11"/>
      <c r="F60" s="11"/>
      <c r="G60" s="12">
        <v>-80</v>
      </c>
      <c r="H60" s="17" t="str">
        <f>IF(H55=G54,G56,IF(H55=G56,G54,0))</f>
        <v>Габбасов Булат</v>
      </c>
      <c r="I60" s="29"/>
      <c r="J60" s="59" t="s">
        <v>72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 t="s">
        <v>151</v>
      </c>
      <c r="D61" s="18"/>
      <c r="E61" s="11"/>
      <c r="F61" s="11"/>
      <c r="G61" s="11"/>
      <c r="H61" s="12">
        <v>-82</v>
      </c>
      <c r="I61" s="13" t="str">
        <f>IF(I59=H58,H60,IF(I59=H60,H58,0))</f>
        <v>Сафиуллин Александр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Салихов Раиль</v>
      </c>
      <c r="C62" s="11"/>
      <c r="D62" s="18"/>
      <c r="E62" s="11"/>
      <c r="F62" s="11"/>
      <c r="G62" s="23"/>
      <c r="H62" s="11"/>
      <c r="I62" s="29"/>
      <c r="J62" s="59" t="s">
        <v>73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 t="s">
        <v>151</v>
      </c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Рахматуллин Артур</v>
      </c>
      <c r="C64" s="11"/>
      <c r="D64" s="18"/>
      <c r="E64" s="28" t="s">
        <v>74</v>
      </c>
      <c r="F64" s="11"/>
      <c r="G64" s="14">
        <v>91</v>
      </c>
      <c r="H64" s="21" t="s">
        <v>152</v>
      </c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 t="s">
        <v>83</v>
      </c>
      <c r="D65" s="18"/>
      <c r="E65" s="11"/>
      <c r="F65" s="12">
        <v>-84</v>
      </c>
      <c r="G65" s="17" t="str">
        <f>IF(C61=B60,B62,IF(C61=B62,B60,0))</f>
        <v>Салихов Раиль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Исмайлов Азамат</v>
      </c>
      <c r="C66" s="18"/>
      <c r="D66" s="18"/>
      <c r="E66" s="11"/>
      <c r="F66" s="11"/>
      <c r="G66" s="11"/>
      <c r="H66" s="14">
        <v>93</v>
      </c>
      <c r="I66" s="22" t="s">
        <v>105</v>
      </c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 t="s">
        <v>83</v>
      </c>
      <c r="E67" s="11"/>
      <c r="F67" s="12">
        <v>-85</v>
      </c>
      <c r="G67" s="13" t="str">
        <f>IF(C65=B64,B66,IF(C65=B66,B64,0))</f>
        <v>Рахматуллин Артур</v>
      </c>
      <c r="H67" s="18"/>
      <c r="I67" s="27"/>
      <c r="J67" s="59" t="s">
        <v>75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Байрамалов Леонид</v>
      </c>
      <c r="C68" s="18"/>
      <c r="D68" s="11"/>
      <c r="E68" s="11"/>
      <c r="F68" s="11"/>
      <c r="G68" s="14">
        <v>92</v>
      </c>
      <c r="H68" s="52" t="s">
        <v>105</v>
      </c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 t="s">
        <v>154</v>
      </c>
      <c r="D69" s="12">
        <v>-89</v>
      </c>
      <c r="E69" s="13" t="str">
        <f>IF(E63=D59,D67,IF(E63=D67,D59,0))</f>
        <v>Исмайлов Азамат</v>
      </c>
      <c r="F69" s="12">
        <v>-86</v>
      </c>
      <c r="G69" s="17" t="str">
        <f>IF(C69=B68,B70,IF(C69=B70,B68,0))</f>
        <v>Байрамалов Леонид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Файзуллин Раиль</v>
      </c>
      <c r="C70" s="11"/>
      <c r="D70" s="11"/>
      <c r="E70" s="28" t="s">
        <v>76</v>
      </c>
      <c r="F70" s="11"/>
      <c r="G70" s="11"/>
      <c r="H70" s="12">
        <v>-93</v>
      </c>
      <c r="I70" s="13" t="str">
        <f>IF(I66=H64,H68,IF(I66=H68,H64,0))</f>
        <v>Салихов Раиль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 t="str">
        <f>IF(D59=C57,C61,IF(D59=C61,C57,0))</f>
        <v>Емельянов Александр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77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 t="s">
        <v>154</v>
      </c>
      <c r="F72" s="11"/>
      <c r="G72" s="11"/>
      <c r="H72" s="14">
        <v>94</v>
      </c>
      <c r="I72" s="53" t="s">
        <v>153</v>
      </c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 t="str">
        <f>IF(D67=C65,C69,IF(D67=C69,C65,0))</f>
        <v>Файзуллин Раиль</v>
      </c>
      <c r="E73" s="28" t="s">
        <v>78</v>
      </c>
      <c r="F73" s="11"/>
      <c r="G73" s="12">
        <v>-92</v>
      </c>
      <c r="H73" s="17" t="str">
        <f>IF(H68=G67,G69,IF(H68=G69,G67,0))</f>
        <v>Рахматуллин Артур</v>
      </c>
      <c r="I73" s="29"/>
      <c r="J73" s="59" t="s">
        <v>79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 t="str">
        <f>IF(E72=D71,D73,IF(E72=D73,D71,0))</f>
        <v>Емельянов Александр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80</v>
      </c>
      <c r="F75" s="11"/>
      <c r="G75" s="23"/>
      <c r="H75" s="11"/>
      <c r="I75" s="29"/>
      <c r="J75" s="59" t="s">
        <v>81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155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134</v>
      </c>
      <c r="B7" s="8">
        <v>1</v>
      </c>
      <c r="C7" s="9" t="str">
        <f>П!F20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156</v>
      </c>
      <c r="B8" s="8">
        <v>2</v>
      </c>
      <c r="C8" s="9" t="str">
        <f>П!F31</f>
        <v>Максютов Азат</v>
      </c>
      <c r="D8" s="6"/>
      <c r="E8" s="6"/>
      <c r="F8" s="6"/>
      <c r="G8" s="6"/>
      <c r="H8" s="6"/>
      <c r="I8" s="6"/>
    </row>
    <row r="9" spans="1:9" ht="18">
      <c r="A9" s="7" t="s">
        <v>157</v>
      </c>
      <c r="B9" s="8">
        <v>3</v>
      </c>
      <c r="C9" s="9" t="str">
        <f>П!G43</f>
        <v>Семенов Константин</v>
      </c>
      <c r="D9" s="6"/>
      <c r="E9" s="6"/>
      <c r="F9" s="6"/>
      <c r="G9" s="6"/>
      <c r="H9" s="6"/>
      <c r="I9" s="6"/>
    </row>
    <row r="10" spans="1:9" ht="18">
      <c r="A10" s="7" t="s">
        <v>139</v>
      </c>
      <c r="B10" s="8">
        <v>4</v>
      </c>
      <c r="C10" s="9" t="str">
        <f>П!G51</f>
        <v>Асылгужин Марсель</v>
      </c>
      <c r="D10" s="6"/>
      <c r="E10" s="6"/>
      <c r="F10" s="6"/>
      <c r="G10" s="6"/>
      <c r="H10" s="6"/>
      <c r="I10" s="6"/>
    </row>
    <row r="11" spans="1:9" ht="18">
      <c r="A11" s="7" t="s">
        <v>99</v>
      </c>
      <c r="B11" s="8">
        <v>5</v>
      </c>
      <c r="C11" s="9" t="str">
        <f>П!C55</f>
        <v>Рахматуллин Равиль</v>
      </c>
      <c r="D11" s="6"/>
      <c r="E11" s="6"/>
      <c r="F11" s="6"/>
      <c r="G11" s="6"/>
      <c r="H11" s="6"/>
      <c r="I11" s="6"/>
    </row>
    <row r="12" spans="1:9" ht="18">
      <c r="A12" s="7" t="s">
        <v>158</v>
      </c>
      <c r="B12" s="8">
        <v>6</v>
      </c>
      <c r="C12" s="9" t="str">
        <f>П!C57</f>
        <v>Медведев Тарас</v>
      </c>
      <c r="D12" s="6"/>
      <c r="E12" s="6"/>
      <c r="F12" s="6"/>
      <c r="G12" s="6"/>
      <c r="H12" s="6"/>
      <c r="I12" s="6"/>
    </row>
    <row r="13" spans="1:9" ht="18">
      <c r="A13" s="7" t="s">
        <v>159</v>
      </c>
      <c r="B13" s="8">
        <v>7</v>
      </c>
      <c r="C13" s="9" t="str">
        <f>П!C60</f>
        <v>Медведев Анатолий</v>
      </c>
      <c r="D13" s="6"/>
      <c r="E13" s="6"/>
      <c r="F13" s="6"/>
      <c r="G13" s="6"/>
      <c r="H13" s="6"/>
      <c r="I13" s="6"/>
    </row>
    <row r="14" spans="1:9" ht="18">
      <c r="A14" s="7" t="s">
        <v>160</v>
      </c>
      <c r="B14" s="8">
        <v>8</v>
      </c>
      <c r="C14" s="9" t="str">
        <f>П!C62</f>
        <v>Лукьянов Роман</v>
      </c>
      <c r="D14" s="6"/>
      <c r="E14" s="6"/>
      <c r="F14" s="6"/>
      <c r="G14" s="6"/>
      <c r="H14" s="6"/>
      <c r="I14" s="6"/>
    </row>
    <row r="15" spans="1:9" ht="18">
      <c r="A15" s="7" t="s">
        <v>122</v>
      </c>
      <c r="B15" s="8">
        <v>9</v>
      </c>
      <c r="C15" s="9" t="str">
        <f>П!G57</f>
        <v>Семенов Юрий</v>
      </c>
      <c r="D15" s="6"/>
      <c r="E15" s="6"/>
      <c r="F15" s="6"/>
      <c r="G15" s="6"/>
      <c r="H15" s="6"/>
      <c r="I15" s="6"/>
    </row>
    <row r="16" spans="1:9" ht="18">
      <c r="A16" s="7" t="s">
        <v>106</v>
      </c>
      <c r="B16" s="8">
        <v>10</v>
      </c>
      <c r="C16" s="9" t="str">
        <f>П!G60</f>
        <v>Ахметзянов Фауль</v>
      </c>
      <c r="D16" s="6"/>
      <c r="E16" s="6"/>
      <c r="F16" s="6"/>
      <c r="G16" s="6"/>
      <c r="H16" s="6"/>
      <c r="I16" s="6"/>
    </row>
    <row r="17" spans="1:9" ht="18">
      <c r="A17" s="7" t="s">
        <v>83</v>
      </c>
      <c r="B17" s="8">
        <v>11</v>
      </c>
      <c r="C17" s="9" t="str">
        <f>П!G64</f>
        <v>Емельянов Александр</v>
      </c>
      <c r="D17" s="6"/>
      <c r="E17" s="6"/>
      <c r="F17" s="6"/>
      <c r="G17" s="6"/>
      <c r="H17" s="6"/>
      <c r="I17" s="6"/>
    </row>
    <row r="18" spans="1:9" ht="18">
      <c r="A18" s="7" t="s">
        <v>104</v>
      </c>
      <c r="B18" s="8">
        <v>12</v>
      </c>
      <c r="C18" s="9" t="str">
        <f>П!G66</f>
        <v>Исмайлов Азамат</v>
      </c>
      <c r="D18" s="6"/>
      <c r="E18" s="6"/>
      <c r="F18" s="6"/>
      <c r="G18" s="6"/>
      <c r="H18" s="6"/>
      <c r="I18" s="6"/>
    </row>
    <row r="19" spans="1:9" ht="18">
      <c r="A19" s="7" t="s">
        <v>90</v>
      </c>
      <c r="B19" s="8">
        <v>13</v>
      </c>
      <c r="C19" s="9" t="str">
        <f>П!D67</f>
        <v>Султанмуратов Ильдар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П!G71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СпП!A1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СпП!A2</f>
        <v>Полуфинал пятницы Турнира Геннадий Санейко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СпП!A3</f>
        <v>40627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134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134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Семенов Юрий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Ахметзянов Фауль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134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Асылгужин Марсель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Емельянов Александр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99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Султанмуратов Ильдар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139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Семенов Константин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134</v>
      </c>
      <c r="G20" s="15"/>
      <c r="H20" s="15"/>
      <c r="I20" s="15"/>
    </row>
    <row r="21" spans="1:9" ht="12.75">
      <c r="A21" s="12">
        <v>3</v>
      </c>
      <c r="B21" s="13" t="str">
        <f>СпП!A9</f>
        <v>Рахматуллин Равиль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157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157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Исмайлов Азамат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158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Медведев Тарас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156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Медведев Анатолий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159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Лукьянов Роман</v>
      </c>
      <c r="C31" s="18"/>
      <c r="D31" s="18"/>
      <c r="E31" s="12">
        <v>-15</v>
      </c>
      <c r="F31" s="13" t="str">
        <f>IF(F20=E12,E28,IF(F20=E28,E12,0))</f>
        <v>Максютов Азат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156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156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Максютов Азат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Асылгужин Марсель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160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Ахметзянов Фауль</v>
      </c>
      <c r="C39" s="14">
        <v>20</v>
      </c>
      <c r="D39" s="24" t="s">
        <v>159</v>
      </c>
      <c r="E39" s="14">
        <v>26</v>
      </c>
      <c r="F39" s="24" t="s">
        <v>99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Медведев Анатолий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Емельянов Александр</v>
      </c>
      <c r="C41" s="11"/>
      <c r="D41" s="14">
        <v>24</v>
      </c>
      <c r="E41" s="25" t="s">
        <v>158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104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Султанмуратов Ильдар</v>
      </c>
      <c r="C43" s="14">
        <v>21</v>
      </c>
      <c r="D43" s="25" t="s">
        <v>158</v>
      </c>
      <c r="E43" s="23"/>
      <c r="F43" s="14">
        <v>28</v>
      </c>
      <c r="G43" s="24" t="s">
        <v>139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Медведев Тарас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Рахматуллин Равиль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83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Исмайлов Азамат</v>
      </c>
      <c r="C47" s="14">
        <v>22</v>
      </c>
      <c r="D47" s="24" t="s">
        <v>139</v>
      </c>
      <c r="E47" s="14">
        <v>27</v>
      </c>
      <c r="F47" s="25" t="s">
        <v>139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Семенов Константин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Лукьянов Роман</v>
      </c>
      <c r="C49" s="11"/>
      <c r="D49" s="14">
        <v>25</v>
      </c>
      <c r="E49" s="25" t="s">
        <v>139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106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106</v>
      </c>
      <c r="E51" s="23"/>
      <c r="F51" s="12">
        <v>-28</v>
      </c>
      <c r="G51" s="13" t="str">
        <f>IF(G43=F39,F47,IF(G43=F47,F39,0))</f>
        <v>Асылгужин Марсель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Семенов Юрий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Медведев Тарас</v>
      </c>
      <c r="C54" s="11"/>
      <c r="D54" s="12">
        <v>-20</v>
      </c>
      <c r="E54" s="13" t="str">
        <f>IF(D39=C38,C40,IF(D39=C40,C38,0))</f>
        <v>Ахметзянов Фауль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157</v>
      </c>
      <c r="D55" s="11"/>
      <c r="E55" s="14">
        <v>31</v>
      </c>
      <c r="F55" s="15" t="s">
        <v>160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Рахматуллин Равиль</v>
      </c>
      <c r="C56" s="28" t="s">
        <v>22</v>
      </c>
      <c r="D56" s="12">
        <v>-21</v>
      </c>
      <c r="E56" s="17" t="str">
        <f>IF(D43=C42,C44,IF(D43=C44,C42,0))</f>
        <v>Емельянов Александр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Медведев Тарас</v>
      </c>
      <c r="D57" s="11"/>
      <c r="E57" s="11"/>
      <c r="F57" s="14">
        <v>33</v>
      </c>
      <c r="G57" s="15" t="s">
        <v>122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Исмайлов Азамат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Медведев Анатолий</v>
      </c>
      <c r="C59" s="11"/>
      <c r="D59" s="11"/>
      <c r="E59" s="14">
        <v>32</v>
      </c>
      <c r="F59" s="19" t="s">
        <v>122</v>
      </c>
      <c r="G59" s="29"/>
      <c r="H59" s="11"/>
      <c r="I59" s="11"/>
    </row>
    <row r="60" spans="1:9" ht="12.75">
      <c r="A60" s="11"/>
      <c r="B60" s="14">
        <v>30</v>
      </c>
      <c r="C60" s="15" t="s">
        <v>159</v>
      </c>
      <c r="D60" s="12">
        <v>-23</v>
      </c>
      <c r="E60" s="17" t="str">
        <f>IF(D51=C50,C52,IF(D51=C52,C50,0))</f>
        <v>Семенов Юрий</v>
      </c>
      <c r="F60" s="12">
        <v>-33</v>
      </c>
      <c r="G60" s="13" t="str">
        <f>IF(G57=F55,F59,IF(G57=F59,F55,0))</f>
        <v>Ахметзянов Фауль</v>
      </c>
      <c r="H60" s="21"/>
      <c r="I60" s="21"/>
    </row>
    <row r="61" spans="1:9" ht="12.75">
      <c r="A61" s="12">
        <v>-25</v>
      </c>
      <c r="B61" s="17" t="str">
        <f>IF(E49=D47,D51,IF(E49=D51,D47,0))</f>
        <v>Лукьянов Роман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Лукьянов Роман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Емельянов Александр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104</v>
      </c>
      <c r="H64" s="21"/>
      <c r="I64" s="21"/>
    </row>
    <row r="65" spans="1:9" ht="12.75">
      <c r="A65" s="11"/>
      <c r="B65" s="14">
        <v>35</v>
      </c>
      <c r="C65" s="15" t="s">
        <v>90</v>
      </c>
      <c r="D65" s="11"/>
      <c r="E65" s="12">
        <v>-32</v>
      </c>
      <c r="F65" s="17" t="str">
        <f>IF(F59=E58,E60,IF(F59=E60,E58,0))</f>
        <v>Исмайлов Азамат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Султанмуратов Ильдар</v>
      </c>
      <c r="C66" s="18"/>
      <c r="D66" s="23"/>
      <c r="E66" s="11"/>
      <c r="F66" s="12">
        <v>-34</v>
      </c>
      <c r="G66" s="13" t="str">
        <f>IF(G64=F63,F65,IF(G64=F65,F63,0))</f>
        <v>Исмайлов Азамат</v>
      </c>
      <c r="H66" s="21"/>
      <c r="I66" s="21"/>
    </row>
    <row r="67" spans="1:9" ht="12.75">
      <c r="A67" s="11"/>
      <c r="B67" s="11"/>
      <c r="C67" s="14">
        <v>37</v>
      </c>
      <c r="D67" s="15" t="s">
        <v>90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161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40628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162</v>
      </c>
      <c r="B7" s="8">
        <v>1</v>
      </c>
      <c r="C7" s="9" t="str">
        <f>Мстр1!G36</f>
        <v>Аристов Александр</v>
      </c>
      <c r="D7" s="6"/>
      <c r="E7" s="6"/>
      <c r="F7" s="6"/>
      <c r="G7" s="6"/>
      <c r="H7" s="6"/>
      <c r="I7" s="6"/>
    </row>
    <row r="8" spans="1:9" ht="18">
      <c r="A8" s="7" t="s">
        <v>163</v>
      </c>
      <c r="B8" s="8">
        <v>2</v>
      </c>
      <c r="C8" s="9" t="str">
        <f>Мстр1!G56</f>
        <v>Яковлев Михаил</v>
      </c>
      <c r="D8" s="6"/>
      <c r="E8" s="6"/>
      <c r="F8" s="6"/>
      <c r="G8" s="6"/>
      <c r="H8" s="6"/>
      <c r="I8" s="6"/>
    </row>
    <row r="9" spans="1:9" ht="18">
      <c r="A9" s="7" t="s">
        <v>164</v>
      </c>
      <c r="B9" s="8">
        <v>3</v>
      </c>
      <c r="C9" s="9" t="str">
        <f>Мстр2!I22</f>
        <v>Аббасов Рустамхон</v>
      </c>
      <c r="D9" s="6"/>
      <c r="E9" s="6"/>
      <c r="F9" s="6"/>
      <c r="G9" s="6"/>
      <c r="H9" s="6"/>
      <c r="I9" s="6"/>
    </row>
    <row r="10" spans="1:9" ht="18">
      <c r="A10" s="7" t="s">
        <v>165</v>
      </c>
      <c r="B10" s="8">
        <v>4</v>
      </c>
      <c r="C10" s="9" t="str">
        <f>Мстр2!I32</f>
        <v>Лежнев Артем</v>
      </c>
      <c r="D10" s="6"/>
      <c r="E10" s="6"/>
      <c r="F10" s="6"/>
      <c r="G10" s="6"/>
      <c r="H10" s="6"/>
      <c r="I10" s="6"/>
    </row>
    <row r="11" spans="1:9" ht="18">
      <c r="A11" s="7" t="s">
        <v>166</v>
      </c>
      <c r="B11" s="8">
        <v>5</v>
      </c>
      <c r="C11" s="9" t="str">
        <f>Мстр1!G63</f>
        <v>Харламов Руслан</v>
      </c>
      <c r="D11" s="6"/>
      <c r="E11" s="6"/>
      <c r="F11" s="6"/>
      <c r="G11" s="6"/>
      <c r="H11" s="6"/>
      <c r="I11" s="6"/>
    </row>
    <row r="12" spans="1:9" ht="18">
      <c r="A12" s="7" t="s">
        <v>156</v>
      </c>
      <c r="B12" s="8">
        <v>6</v>
      </c>
      <c r="C12" s="9" t="str">
        <f>Мстр1!G65</f>
        <v>Срумов Антон</v>
      </c>
      <c r="D12" s="6"/>
      <c r="E12" s="6"/>
      <c r="F12" s="6"/>
      <c r="G12" s="6"/>
      <c r="H12" s="6"/>
      <c r="I12" s="6"/>
    </row>
    <row r="13" spans="1:9" ht="18">
      <c r="A13" s="7" t="s">
        <v>132</v>
      </c>
      <c r="B13" s="8">
        <v>7</v>
      </c>
      <c r="C13" s="9" t="str">
        <f>Мстр1!G68</f>
        <v>Максютов Азат</v>
      </c>
      <c r="D13" s="6"/>
      <c r="E13" s="6"/>
      <c r="F13" s="6"/>
      <c r="G13" s="6"/>
      <c r="H13" s="6"/>
      <c r="I13" s="6"/>
    </row>
    <row r="14" spans="1:9" ht="18">
      <c r="A14" s="7" t="s">
        <v>167</v>
      </c>
      <c r="B14" s="8">
        <v>8</v>
      </c>
      <c r="C14" s="9" t="str">
        <f>Мстр1!G70</f>
        <v>Мазурин Александр</v>
      </c>
      <c r="D14" s="6"/>
      <c r="E14" s="6"/>
      <c r="F14" s="6"/>
      <c r="G14" s="6"/>
      <c r="H14" s="6"/>
      <c r="I14" s="6"/>
    </row>
    <row r="15" spans="1:9" ht="18">
      <c r="A15" s="7" t="s">
        <v>137</v>
      </c>
      <c r="B15" s="8">
        <v>9</v>
      </c>
      <c r="C15" s="9" t="str">
        <f>Мстр1!D72</f>
        <v>Ратникова Наталья</v>
      </c>
      <c r="D15" s="6"/>
      <c r="E15" s="6"/>
      <c r="F15" s="6"/>
      <c r="G15" s="6"/>
      <c r="H15" s="6"/>
      <c r="I15" s="6"/>
    </row>
    <row r="16" spans="1:9" ht="18">
      <c r="A16" s="7" t="s">
        <v>136</v>
      </c>
      <c r="B16" s="8">
        <v>10</v>
      </c>
      <c r="C16" s="9" t="str">
        <f>Мстр1!D75</f>
        <v>Фоминых Илья</v>
      </c>
      <c r="D16" s="6"/>
      <c r="E16" s="6"/>
      <c r="F16" s="6"/>
      <c r="G16" s="6"/>
      <c r="H16" s="6"/>
      <c r="I16" s="6"/>
    </row>
    <row r="17" spans="1:9" ht="18">
      <c r="A17" s="7" t="s">
        <v>135</v>
      </c>
      <c r="B17" s="8">
        <v>11</v>
      </c>
      <c r="C17" s="9" t="str">
        <f>Мстр1!G73</f>
        <v>Асылгужин Марсель</v>
      </c>
      <c r="D17" s="6"/>
      <c r="E17" s="6"/>
      <c r="F17" s="6"/>
      <c r="G17" s="6"/>
      <c r="H17" s="6"/>
      <c r="I17" s="6"/>
    </row>
    <row r="18" spans="1:9" ht="18">
      <c r="A18" s="7" t="s">
        <v>140</v>
      </c>
      <c r="B18" s="8">
        <v>12</v>
      </c>
      <c r="C18" s="9" t="str">
        <f>Мстр1!G75</f>
        <v>Шакуров Нафис</v>
      </c>
      <c r="D18" s="6"/>
      <c r="E18" s="6"/>
      <c r="F18" s="6"/>
      <c r="G18" s="6"/>
      <c r="H18" s="6"/>
      <c r="I18" s="6"/>
    </row>
    <row r="19" spans="1:9" ht="18">
      <c r="A19" s="7" t="s">
        <v>128</v>
      </c>
      <c r="B19" s="8">
        <v>13</v>
      </c>
      <c r="C19" s="9" t="str">
        <f>Мстр2!I40</f>
        <v>Аюпов Айдар</v>
      </c>
      <c r="D19" s="6"/>
      <c r="E19" s="6"/>
      <c r="F19" s="6"/>
      <c r="G19" s="6"/>
      <c r="H19" s="6"/>
      <c r="I19" s="6"/>
    </row>
    <row r="20" spans="1:9" ht="18">
      <c r="A20" s="7" t="s">
        <v>117</v>
      </c>
      <c r="B20" s="8">
        <v>14</v>
      </c>
      <c r="C20" s="9" t="str">
        <f>Мстр2!I44</f>
        <v>Мурсалимова Инна</v>
      </c>
      <c r="D20" s="6"/>
      <c r="E20" s="6"/>
      <c r="F20" s="6"/>
      <c r="G20" s="6"/>
      <c r="H20" s="6"/>
      <c r="I20" s="6"/>
    </row>
    <row r="21" spans="1:9" ht="18">
      <c r="A21" s="7" t="s">
        <v>157</v>
      </c>
      <c r="B21" s="8">
        <v>15</v>
      </c>
      <c r="C21" s="9" t="str">
        <f>Мстр2!I46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139</v>
      </c>
      <c r="B22" s="8">
        <v>16</v>
      </c>
      <c r="C22" s="9" t="str">
        <f>Мстр2!I48</f>
        <v>Исмайлов Азат</v>
      </c>
      <c r="D22" s="6"/>
      <c r="E22" s="6"/>
      <c r="F22" s="6"/>
      <c r="G22" s="6"/>
      <c r="H22" s="6"/>
      <c r="I22" s="6"/>
    </row>
    <row r="23" spans="1:9" ht="18">
      <c r="A23" s="7" t="s">
        <v>168</v>
      </c>
      <c r="B23" s="8">
        <v>17</v>
      </c>
      <c r="C23" s="9" t="str">
        <f>Мстр2!E44</f>
        <v>Шапошников Александр</v>
      </c>
      <c r="D23" s="6"/>
      <c r="E23" s="6"/>
      <c r="F23" s="6"/>
      <c r="G23" s="6"/>
      <c r="H23" s="6"/>
      <c r="I23" s="6"/>
    </row>
    <row r="24" spans="1:9" ht="18">
      <c r="A24" s="7" t="s">
        <v>169</v>
      </c>
      <c r="B24" s="8">
        <v>18</v>
      </c>
      <c r="C24" s="9" t="str">
        <f>Мстр2!E50</f>
        <v>Хусаинов Рустам</v>
      </c>
      <c r="D24" s="6"/>
      <c r="E24" s="6"/>
      <c r="F24" s="6"/>
      <c r="G24" s="6"/>
      <c r="H24" s="6"/>
      <c r="I24" s="6"/>
    </row>
    <row r="25" spans="1:9" ht="18">
      <c r="A25" s="7" t="s">
        <v>99</v>
      </c>
      <c r="B25" s="8">
        <v>19</v>
      </c>
      <c r="C25" s="9" t="str">
        <f>Мстр2!E53</f>
        <v>Мицул Тимофей</v>
      </c>
      <c r="D25" s="6"/>
      <c r="E25" s="6"/>
      <c r="F25" s="6"/>
      <c r="G25" s="6"/>
      <c r="H25" s="6"/>
      <c r="I25" s="6"/>
    </row>
    <row r="26" spans="1:9" ht="18">
      <c r="A26" s="7" t="s">
        <v>148</v>
      </c>
      <c r="B26" s="8">
        <v>20</v>
      </c>
      <c r="C26" s="9" t="str">
        <f>Мстр2!E55</f>
        <v>Хабиров Марс</v>
      </c>
      <c r="D26" s="6"/>
      <c r="E26" s="6"/>
      <c r="F26" s="6"/>
      <c r="G26" s="6"/>
      <c r="H26" s="6"/>
      <c r="I26" s="6"/>
    </row>
    <row r="27" spans="1:9" ht="18">
      <c r="A27" s="7" t="s">
        <v>143</v>
      </c>
      <c r="B27" s="8">
        <v>21</v>
      </c>
      <c r="C27" s="9" t="str">
        <f>Мстр2!I53</f>
        <v>Медведев Тарас</v>
      </c>
      <c r="D27" s="6"/>
      <c r="E27" s="6"/>
      <c r="F27" s="6"/>
      <c r="G27" s="6"/>
      <c r="H27" s="6"/>
      <c r="I27" s="6"/>
    </row>
    <row r="28" spans="1:9" ht="18">
      <c r="A28" s="7" t="s">
        <v>158</v>
      </c>
      <c r="B28" s="8">
        <v>22</v>
      </c>
      <c r="C28" s="9" t="str">
        <f>Мстр2!I57</f>
        <v>Сагитов Александр</v>
      </c>
      <c r="D28" s="6"/>
      <c r="E28" s="6"/>
      <c r="F28" s="6"/>
      <c r="G28" s="6"/>
      <c r="H28" s="6"/>
      <c r="I28" s="6"/>
    </row>
    <row r="29" spans="1:9" ht="18">
      <c r="A29" s="7" t="s">
        <v>125</v>
      </c>
      <c r="B29" s="8">
        <v>23</v>
      </c>
      <c r="C29" s="9" t="str">
        <f>Мстр2!I59</f>
        <v>Давлетов Тимур</v>
      </c>
      <c r="D29" s="6"/>
      <c r="E29" s="6"/>
      <c r="F29" s="6"/>
      <c r="G29" s="6"/>
      <c r="H29" s="6"/>
      <c r="I29" s="6"/>
    </row>
    <row r="30" spans="1:9" ht="18">
      <c r="A30" s="7" t="s">
        <v>126</v>
      </c>
      <c r="B30" s="8">
        <v>24</v>
      </c>
      <c r="C30" s="9" t="str">
        <f>Мстр2!I61</f>
        <v>Рахматуллин Равиль</v>
      </c>
      <c r="D30" s="6"/>
      <c r="E30" s="6"/>
      <c r="F30" s="6"/>
      <c r="G30" s="6"/>
      <c r="H30" s="6"/>
      <c r="I30" s="6"/>
    </row>
    <row r="31" spans="1:9" ht="18">
      <c r="A31" s="7" t="s">
        <v>129</v>
      </c>
      <c r="B31" s="8">
        <v>25</v>
      </c>
      <c r="C31" s="9" t="str">
        <f>Мстр2!E63</f>
        <v>Толкачев Иван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6" t="str">
        <f>СпМ!A1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СпМ!A2</f>
        <v>Финал Турнира Геннадий Санейко</v>
      </c>
      <c r="B2" s="66"/>
      <c r="C2" s="66"/>
      <c r="D2" s="66"/>
      <c r="E2" s="66"/>
      <c r="F2" s="66"/>
      <c r="G2" s="66"/>
    </row>
    <row r="3" spans="1:7" ht="15.75">
      <c r="A3" s="65">
        <f>СпМ!A3</f>
        <v>40628</v>
      </c>
      <c r="B3" s="65"/>
      <c r="C3" s="65"/>
      <c r="D3" s="65"/>
      <c r="E3" s="65"/>
      <c r="F3" s="65"/>
      <c r="G3" s="65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Яковлев Михаил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162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162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СпМ!A23</f>
        <v>Исмайлов Азат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168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СпМ!A22</f>
        <v>Семенов Константин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162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СпМ!A15</f>
        <v>Мазурин Александр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137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СпМ!A30</f>
        <v>Мицул Тимофей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137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СпМ!A31</f>
        <v>Толкачев Иван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167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СпМ!A14</f>
        <v>Лежнев Артем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162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СпМ!A11</f>
        <v>Срумов Антон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166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СпМ!A34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166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СпМ!A27</f>
        <v>Сагитов Александр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140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СпМ!A18</f>
        <v>Мурсалимова Инна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165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СпМ!A19</f>
        <v>Шапошников Александр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128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СпМ!A26</f>
        <v>Хусаинов Рустам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165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СпМ!A35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165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СпМ!A10</f>
        <v>Харламов Руслан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163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СпМ!A9</f>
        <v>Аббасов Рустамхон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164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164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СпМ!A25</f>
        <v>Асылгужин Марсель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117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СпМ!A20</f>
        <v>Аюпов Айдар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164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СпМ!A17</f>
        <v>Шакуров Нафис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135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СпМ!A28</f>
        <v>Медведев Тарас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156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СпМ!A33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156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СпМ!A12</f>
        <v>Максютов Азат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163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СпМ!A13</f>
        <v>Ратникова Наталья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132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СпМ!A32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132</v>
      </c>
      <c r="E56" s="18"/>
      <c r="F56" s="26">
        <v>-31</v>
      </c>
      <c r="G56" s="13" t="str">
        <f>IF(G36=F20,F52,IF(G36=F52,F20,0))</f>
        <v>Яковлев Михаил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СпМ!A29</f>
        <v>Давлетов Тимур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136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СпМ!A16</f>
        <v>Фоминых Илья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163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СпМ!A21</f>
        <v>Рахматуллин Равиль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157</v>
      </c>
      <c r="D62" s="18"/>
      <c r="E62" s="12">
        <v>-58</v>
      </c>
      <c r="F62" s="13" t="str">
        <f>IF(Мстр2!H14=Мстр2!G10,Мстр2!G18,IF(Мстр2!H14=Мстр2!G18,Мстр2!G10,0))</f>
        <v>Срумов Антон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СпМ!A24</f>
        <v>Хабиров Марс</v>
      </c>
      <c r="C63" s="18"/>
      <c r="D63" s="18"/>
      <c r="E63" s="11"/>
      <c r="F63" s="14">
        <v>61</v>
      </c>
      <c r="G63" s="15" t="s">
        <v>165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163</v>
      </c>
      <c r="E64" s="12">
        <v>-59</v>
      </c>
      <c r="F64" s="17" t="str">
        <f>IF(Мстр2!H30=Мстр2!G26,Мстр2!G34,IF(Мстр2!H30=Мстр2!G34,Мстр2!G26,0))</f>
        <v>Харламов Руслан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Срумов Антон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163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СпМ!A8</f>
        <v>Аристов Александр</v>
      </c>
      <c r="C67" s="11"/>
      <c r="D67" s="11"/>
      <c r="E67" s="12">
        <v>-56</v>
      </c>
      <c r="F67" s="13" t="str">
        <f>IF(Мстр2!G10=Мстр2!F6,Мстр2!F14,IF(Мстр2!G10=Мстр2!F14,Мстр2!F6,0))</f>
        <v>Мазурин Александр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156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IF(Мстр2!F6=Мстр2!E4,Мстр2!E8,IF(Мстр2!F6=Мстр2!E8,Мстр2!E4,0))</f>
        <v>Фоминых Илья</v>
      </c>
      <c r="C69" s="11"/>
      <c r="D69" s="11"/>
      <c r="E69" s="12">
        <v>-57</v>
      </c>
      <c r="F69" s="17" t="str">
        <f>IF(Мстр2!G26=Мстр2!F22,Мстр2!F30,IF(Мстр2!G26=Мстр2!F30,Мстр2!F22,0))</f>
        <v>Максютов Азат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136</v>
      </c>
      <c r="D70" s="11"/>
      <c r="E70" s="11"/>
      <c r="F70" s="12">
        <v>-62</v>
      </c>
      <c r="G70" s="13" t="str">
        <f>IF(G68=F67,F69,IF(G68=F69,F67,0))</f>
        <v>Мазурин Александр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IF(Мстр2!F14=Мстр2!E12,Мстр2!E16,IF(Мстр2!F14=Мстр2!E16,Мстр2!E12,0))</f>
        <v>Шакуров Нафис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132</v>
      </c>
      <c r="E72" s="12">
        <v>-63</v>
      </c>
      <c r="F72" s="13" t="str">
        <f>IF(C70=B69,B71,IF(C70=B71,B69,0))</f>
        <v>Шакуров Нафис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IF(Мстр2!F22=Мстр2!E20,Мстр2!E24,IF(Мстр2!F22=Мстр2!E24,Мстр2!E20,0))</f>
        <v>Асылгужин Марсель</v>
      </c>
      <c r="C73" s="18"/>
      <c r="D73" s="30" t="s">
        <v>24</v>
      </c>
      <c r="E73" s="11"/>
      <c r="F73" s="14">
        <v>66</v>
      </c>
      <c r="G73" s="15" t="s">
        <v>99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132</v>
      </c>
      <c r="D74" s="29"/>
      <c r="E74" s="12">
        <v>-64</v>
      </c>
      <c r="F74" s="17" t="str">
        <f>IF(C74=B73,B75,IF(C74=B75,B73,0))</f>
        <v>Асылгужин Марсель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IF(Мстр2!F30=Мстр2!E28,Мстр2!E32,IF(Мстр2!F30=Мстр2!E32,Мстр2!E28,0))</f>
        <v>Ратникова Наталья</v>
      </c>
      <c r="C75" s="12">
        <v>-65</v>
      </c>
      <c r="D75" s="13" t="str">
        <f>IF(D72=C70,C74,IF(D72=C74,C70,0))</f>
        <v>Фоминых Илья</v>
      </c>
      <c r="E75" s="11"/>
      <c r="F75" s="12">
        <v>-66</v>
      </c>
      <c r="G75" s="13" t="str">
        <f>IF(G73=F72,F74,IF(G73=F74,F72,0))</f>
        <v>Шакуров Нафис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СпМ!A1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СпМ!A2</f>
        <v>Финал Турнира Геннадий Санейко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СпМ!A3</f>
        <v>40628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Мазурин Александр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139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Семенов Константин</v>
      </c>
      <c r="C6" s="14">
        <v>40</v>
      </c>
      <c r="D6" s="21" t="s">
        <v>139</v>
      </c>
      <c r="E6" s="14">
        <v>52</v>
      </c>
      <c r="F6" s="21" t="s">
        <v>137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Рахматуллин Равиль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Мицул Тимофей</v>
      </c>
      <c r="C8" s="11"/>
      <c r="D8" s="14">
        <v>48</v>
      </c>
      <c r="E8" s="52" t="s">
        <v>136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126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Толкачев Иван</v>
      </c>
      <c r="C10" s="14">
        <v>41</v>
      </c>
      <c r="D10" s="52" t="s">
        <v>136</v>
      </c>
      <c r="E10" s="23"/>
      <c r="F10" s="14">
        <v>56</v>
      </c>
      <c r="G10" s="21" t="s">
        <v>166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Фоминых Илья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Срумов Антон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143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Сагитов Александр</v>
      </c>
      <c r="C14" s="14">
        <v>42</v>
      </c>
      <c r="D14" s="21" t="s">
        <v>135</v>
      </c>
      <c r="E14" s="14">
        <v>53</v>
      </c>
      <c r="F14" s="52" t="s">
        <v>166</v>
      </c>
      <c r="G14" s="14">
        <v>58</v>
      </c>
      <c r="H14" s="21" t="s">
        <v>164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Шакуров Нафис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Хусаинов Рустам</v>
      </c>
      <c r="C16" s="11"/>
      <c r="D16" s="14">
        <v>49</v>
      </c>
      <c r="E16" s="52" t="s">
        <v>135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148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_</v>
      </c>
      <c r="C18" s="14">
        <v>43</v>
      </c>
      <c r="D18" s="52" t="s">
        <v>117</v>
      </c>
      <c r="E18" s="23"/>
      <c r="F18" s="12">
        <v>-30</v>
      </c>
      <c r="G18" s="17" t="str">
        <f>IF(Мстр1!F52=Мстр1!E44,Мстр1!E60,IF(Мстр1!F52=Мстр1!E60,Мстр1!E44,0))</f>
        <v>Аббасов Рустамхон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Аюпов Айдар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Максютов Азат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99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Асылгужин Марсель</v>
      </c>
      <c r="C22" s="14">
        <v>44</v>
      </c>
      <c r="D22" s="21" t="s">
        <v>99</v>
      </c>
      <c r="E22" s="14">
        <v>54</v>
      </c>
      <c r="F22" s="21" t="s">
        <v>156</v>
      </c>
      <c r="G22" s="23"/>
      <c r="H22" s="14">
        <v>60</v>
      </c>
      <c r="I22" s="53" t="s">
        <v>164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Шапошников Александр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Медведев Тарас</v>
      </c>
      <c r="C24" s="11"/>
      <c r="D24" s="14">
        <v>50</v>
      </c>
      <c r="E24" s="52" t="s">
        <v>99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158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_</v>
      </c>
      <c r="C26" s="14">
        <v>45</v>
      </c>
      <c r="D26" s="52" t="s">
        <v>140</v>
      </c>
      <c r="E26" s="23"/>
      <c r="F26" s="14">
        <v>57</v>
      </c>
      <c r="G26" s="21" t="s">
        <v>167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Мурсалимова Инна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_</v>
      </c>
      <c r="C28" s="11"/>
      <c r="D28" s="12">
        <v>-28</v>
      </c>
      <c r="E28" s="13" t="str">
        <f>IF(Мстр1!E60=Мстр1!D56,Мстр1!D64,IF(Мстр1!E60=Мстр1!D64,Мстр1!D56,0))</f>
        <v>Ратникова Наталья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125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Давлетов Тимур</v>
      </c>
      <c r="C30" s="14">
        <v>46</v>
      </c>
      <c r="D30" s="21" t="s">
        <v>167</v>
      </c>
      <c r="E30" s="14">
        <v>55</v>
      </c>
      <c r="F30" s="52" t="s">
        <v>167</v>
      </c>
      <c r="G30" s="14">
        <v>59</v>
      </c>
      <c r="H30" s="52" t="s">
        <v>167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Лежнев Артем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Хабиров Марс</v>
      </c>
      <c r="C32" s="11"/>
      <c r="D32" s="14">
        <v>51</v>
      </c>
      <c r="E32" s="52" t="s">
        <v>167</v>
      </c>
      <c r="F32" s="11"/>
      <c r="G32" s="18"/>
      <c r="H32" s="12">
        <v>-60</v>
      </c>
      <c r="I32" s="13" t="str">
        <f>IF(I22=H14,H30,IF(I22=H30,H14,0))</f>
        <v>Лежнев Артем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169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52" t="s">
        <v>168</v>
      </c>
      <c r="E34" s="23"/>
      <c r="F34" s="12">
        <v>-29</v>
      </c>
      <c r="G34" s="17" t="str">
        <f>IF(Мстр1!F20=Мстр1!E12,Мстр1!E28,IF(Мстр1!F20=Мстр1!E28,Мстр1!E12,0))</f>
        <v>Харламов Руслан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Исмайлов Азат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Рахматуллин Равиль</v>
      </c>
      <c r="C37" s="11"/>
      <c r="D37" s="11"/>
      <c r="E37" s="11"/>
      <c r="F37" s="12">
        <v>-48</v>
      </c>
      <c r="G37" s="13" t="str">
        <f>IF(E8=D6,D10,IF(E8=D10,D6,0))</f>
        <v>Семенов Константин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126</v>
      </c>
      <c r="D38" s="11"/>
      <c r="E38" s="11"/>
      <c r="F38" s="11"/>
      <c r="G38" s="14">
        <v>67</v>
      </c>
      <c r="H38" s="21" t="s">
        <v>117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Мицул Тимофей</v>
      </c>
      <c r="C39" s="18"/>
      <c r="D39" s="11"/>
      <c r="E39" s="11"/>
      <c r="F39" s="12">
        <v>-49</v>
      </c>
      <c r="G39" s="17" t="str">
        <f>IF(E16=D14,D18,IF(E16=D18,D14,0))</f>
        <v>Аюпов Айдар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148</v>
      </c>
      <c r="E40" s="11"/>
      <c r="F40" s="11"/>
      <c r="G40" s="11"/>
      <c r="H40" s="14">
        <v>69</v>
      </c>
      <c r="I40" s="22" t="s">
        <v>117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Сагитов Александр</v>
      </c>
      <c r="C41" s="18"/>
      <c r="D41" s="18"/>
      <c r="E41" s="11"/>
      <c r="F41" s="12">
        <v>-50</v>
      </c>
      <c r="G41" s="13" t="str">
        <f>IF(E24=D22,D26,IF(E24=D26,D22,0))</f>
        <v>Мурсалимова Инна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148</v>
      </c>
      <c r="D42" s="18"/>
      <c r="E42" s="11"/>
      <c r="F42" s="11"/>
      <c r="G42" s="14">
        <v>68</v>
      </c>
      <c r="H42" s="52" t="s">
        <v>140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Хусаинов Рустам</v>
      </c>
      <c r="C43" s="11"/>
      <c r="D43" s="18"/>
      <c r="E43" s="11"/>
      <c r="F43" s="12">
        <v>-51</v>
      </c>
      <c r="G43" s="17" t="str">
        <f>IF(E32=D30,D34,IF(E32=D34,D30,0))</f>
        <v>Исмайлов Азат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128</v>
      </c>
      <c r="F44" s="11"/>
      <c r="G44" s="11"/>
      <c r="H44" s="12">
        <v>-69</v>
      </c>
      <c r="I44" s="13" t="str">
        <f>IF(I40=H38,H42,IF(I40=H42,H38,0))</f>
        <v>Мурсалимова Инна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Шапошников Александр</v>
      </c>
      <c r="C45" s="11"/>
      <c r="D45" s="18"/>
      <c r="E45" s="28" t="s">
        <v>66</v>
      </c>
      <c r="F45" s="11"/>
      <c r="G45" s="12">
        <v>-67</v>
      </c>
      <c r="H45" s="13" t="str">
        <f>IF(H38=G37,G39,IF(H38=G39,G37,0))</f>
        <v>Семенов Константин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128</v>
      </c>
      <c r="D46" s="18"/>
      <c r="E46" s="11"/>
      <c r="F46" s="11"/>
      <c r="G46" s="11"/>
      <c r="H46" s="14">
        <v>70</v>
      </c>
      <c r="I46" s="53" t="s">
        <v>139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Медведев Тарас</v>
      </c>
      <c r="C47" s="18"/>
      <c r="D47" s="18"/>
      <c r="E47" s="11"/>
      <c r="F47" s="11"/>
      <c r="G47" s="12">
        <v>-68</v>
      </c>
      <c r="H47" s="17" t="str">
        <f>IF(H42=G41,G43,IF(H42=G43,G41,0))</f>
        <v>Исмайлов Азат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128</v>
      </c>
      <c r="E48" s="11"/>
      <c r="F48" s="11"/>
      <c r="G48" s="11"/>
      <c r="H48" s="12">
        <v>-70</v>
      </c>
      <c r="I48" s="13" t="str">
        <f>IF(I46=H45,H47,IF(I46=H47,H45,0))</f>
        <v>Исмайлов Азат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Давлетов Тимур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169</v>
      </c>
      <c r="D50" s="12">
        <v>-77</v>
      </c>
      <c r="E50" s="13" t="str">
        <f>IF(E44=D40,D48,IF(E44=D48,D40,0))</f>
        <v>Хусаинов Рустам</v>
      </c>
      <c r="F50" s="12">
        <v>-71</v>
      </c>
      <c r="G50" s="13" t="str">
        <f>IF(C38=B37,B39,IF(C38=B39,B37,0))</f>
        <v>Рахматуллин Равиль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Хабиров Марс</v>
      </c>
      <c r="C51" s="11"/>
      <c r="D51" s="11"/>
      <c r="E51" s="28" t="s">
        <v>67</v>
      </c>
      <c r="F51" s="11"/>
      <c r="G51" s="14">
        <v>79</v>
      </c>
      <c r="H51" s="21" t="s">
        <v>143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Мицул Тимофей</v>
      </c>
      <c r="E52" s="29"/>
      <c r="F52" s="12">
        <v>-72</v>
      </c>
      <c r="G52" s="17" t="str">
        <f>IF(C42=B41,B43,IF(C42=B43,B41,0))</f>
        <v>Сагитов Александр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126</v>
      </c>
      <c r="F53" s="11"/>
      <c r="G53" s="11"/>
      <c r="H53" s="14">
        <v>81</v>
      </c>
      <c r="I53" s="22" t="s">
        <v>158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Хабиров Марс</v>
      </c>
      <c r="E54" s="28" t="s">
        <v>68</v>
      </c>
      <c r="F54" s="12">
        <v>-73</v>
      </c>
      <c r="G54" s="13" t="str">
        <f>IF(C46=B45,B47,IF(C46=B47,B45,0))</f>
        <v>Медведев Тарас</v>
      </c>
      <c r="H54" s="18"/>
      <c r="I54" s="27"/>
      <c r="J54" s="59" t="s">
        <v>69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Хабиров Марс</v>
      </c>
      <c r="F55" s="11"/>
      <c r="G55" s="14">
        <v>80</v>
      </c>
      <c r="H55" s="52" t="s">
        <v>158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70</v>
      </c>
      <c r="F56" s="12">
        <v>-74</v>
      </c>
      <c r="G56" s="17" t="str">
        <f>IF(C50=B49,B51,IF(C50=B51,B49,0))</f>
        <v>Давлетов Тимур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 t="s">
        <v>129</v>
      </c>
      <c r="D57" s="11"/>
      <c r="E57" s="11"/>
      <c r="F57" s="11"/>
      <c r="G57" s="11"/>
      <c r="H57" s="12">
        <v>-81</v>
      </c>
      <c r="I57" s="13" t="str">
        <f>IF(I53=H51,H55,IF(I53=H55,H51,0))</f>
        <v>Сагитов Александр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Толкачев Иван</v>
      </c>
      <c r="C58" s="18"/>
      <c r="D58" s="11"/>
      <c r="E58" s="11"/>
      <c r="F58" s="11"/>
      <c r="G58" s="12">
        <v>-79</v>
      </c>
      <c r="H58" s="13" t="str">
        <f>IF(H51=G50,G52,IF(H51=G52,G50,0))</f>
        <v>Рахматуллин Равиль</v>
      </c>
      <c r="I58" s="29"/>
      <c r="J58" s="59" t="s">
        <v>71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 t="s">
        <v>129</v>
      </c>
      <c r="E59" s="11"/>
      <c r="F59" s="11"/>
      <c r="G59" s="11"/>
      <c r="H59" s="14">
        <v>82</v>
      </c>
      <c r="I59" s="53" t="s">
        <v>125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 t="str">
        <f>IF(H55=G54,G56,IF(H55=G56,G54,0))</f>
        <v>Давлетов Тимур</v>
      </c>
      <c r="I60" s="29"/>
      <c r="J60" s="59" t="s">
        <v>72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 t="str">
        <f>IF(I59=H58,H60,IF(I59=H60,H58,0))</f>
        <v>Рахматуллин Равиль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73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 t="s">
        <v>129</v>
      </c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74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_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75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_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76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77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78</v>
      </c>
      <c r="F73" s="11"/>
      <c r="G73" s="12">
        <v>-92</v>
      </c>
      <c r="H73" s="17">
        <f>IF(H68=G67,G69,IF(H68=G69,G67,0))</f>
        <v>0</v>
      </c>
      <c r="I73" s="29"/>
      <c r="J73" s="59" t="s">
        <v>79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80</v>
      </c>
      <c r="F75" s="11"/>
      <c r="G75" s="23"/>
      <c r="H75" s="11"/>
      <c r="I75" s="29"/>
      <c r="J75" s="59" t="s">
        <v>81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Сп6!A1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Сп6!A2</f>
        <v>1/128 финала Турнира Геннадий Санейко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Сп6!A3</f>
        <v>40548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Гусев Никита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Мохова Ирина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Касимов Алмаз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Чернов Антон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Фролов Михаил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Коврижников Максим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</v>
      </c>
      <c r="G20" s="15"/>
      <c r="H20" s="15"/>
      <c r="I20" s="15"/>
    </row>
    <row r="21" spans="1:9" ht="12.75">
      <c r="A21" s="12">
        <v>3</v>
      </c>
      <c r="B21" s="13" t="str">
        <f>Сп6!A9</f>
        <v>Новокшенов Вячеслав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Айгузин Антон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Талипов Тимур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Чернов Евгений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Шакирова Арина</v>
      </c>
      <c r="C31" s="18"/>
      <c r="D31" s="18"/>
      <c r="E31" s="12">
        <v>-15</v>
      </c>
      <c r="F31" s="13" t="str">
        <f>IF(F20=E12,E28,IF(F20=E28,E12,0))</f>
        <v>Чернов Евгений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Новокшенов Ярослав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Фролов Михаил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Мохова Ирина</v>
      </c>
      <c r="C39" s="14">
        <v>20</v>
      </c>
      <c r="D39" s="24" t="s">
        <v>6</v>
      </c>
      <c r="E39" s="14">
        <v>26</v>
      </c>
      <c r="F39" s="24" t="s">
        <v>16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Новокшенов Ярослав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Чернов Антон</v>
      </c>
      <c r="C41" s="11"/>
      <c r="D41" s="14">
        <v>24</v>
      </c>
      <c r="E41" s="25" t="s">
        <v>6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9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7</v>
      </c>
      <c r="E43" s="23"/>
      <c r="F43" s="14">
        <v>28</v>
      </c>
      <c r="G43" s="24" t="s">
        <v>16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Новокшенов Вячеслав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Айгузин Антон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Талипов Тимур</v>
      </c>
      <c r="C47" s="14">
        <v>22</v>
      </c>
      <c r="D47" s="24" t="s">
        <v>8</v>
      </c>
      <c r="E47" s="14">
        <v>27</v>
      </c>
      <c r="F47" s="25" t="s">
        <v>12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Коврижников Максим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Шакирова Арина</v>
      </c>
      <c r="C49" s="11"/>
      <c r="D49" s="14">
        <v>25</v>
      </c>
      <c r="E49" s="25" t="s">
        <v>12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</v>
      </c>
      <c r="E51" s="23"/>
      <c r="F51" s="12">
        <v>-28</v>
      </c>
      <c r="G51" s="13" t="str">
        <f>IF(G43=F39,F47,IF(G43=F47,F39,0))</f>
        <v>Касимов Алмаз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Касимов Алмаз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Новокшенов Ярослав</v>
      </c>
      <c r="C54" s="11"/>
      <c r="D54" s="12">
        <v>-20</v>
      </c>
      <c r="E54" s="13" t="str">
        <f>IF(D39=C38,C40,IF(D39=C40,C38,0))</f>
        <v>Мохова Ирина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15</v>
      </c>
      <c r="D55" s="11"/>
      <c r="E55" s="14">
        <v>31</v>
      </c>
      <c r="F55" s="15" t="s">
        <v>9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Айгузин Антон</v>
      </c>
      <c r="C56" s="28" t="s">
        <v>22</v>
      </c>
      <c r="D56" s="12">
        <v>-21</v>
      </c>
      <c r="E56" s="17" t="str">
        <f>IF(D43=C42,C44,IF(D43=C44,C42,0))</f>
        <v>Чернов Антон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Новокшенов Ярослав</v>
      </c>
      <c r="D57" s="11"/>
      <c r="E57" s="11"/>
      <c r="F57" s="14">
        <v>33</v>
      </c>
      <c r="G57" s="15" t="s">
        <v>14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Талипов Тимур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Новокшенов Вячеслав</v>
      </c>
      <c r="C59" s="11"/>
      <c r="D59" s="11"/>
      <c r="E59" s="14">
        <v>32</v>
      </c>
      <c r="F59" s="19" t="s">
        <v>14</v>
      </c>
      <c r="G59" s="29"/>
      <c r="H59" s="11"/>
      <c r="I59" s="11"/>
    </row>
    <row r="60" spans="1:9" ht="12.75">
      <c r="A60" s="11"/>
      <c r="B60" s="14">
        <v>30</v>
      </c>
      <c r="C60" s="15" t="s">
        <v>8</v>
      </c>
      <c r="D60" s="12">
        <v>-23</v>
      </c>
      <c r="E60" s="17" t="str">
        <f>IF(D51=C50,C52,IF(D51=C52,C50,0))</f>
        <v>Шакирова Арина</v>
      </c>
      <c r="F60" s="12">
        <v>-33</v>
      </c>
      <c r="G60" s="13" t="str">
        <f>IF(G57=F55,F59,IF(G57=F59,F55,0))</f>
        <v>Чернов Антон</v>
      </c>
      <c r="H60" s="21"/>
      <c r="I60" s="21"/>
    </row>
    <row r="61" spans="1:9" ht="12.75">
      <c r="A61" s="12">
        <v>-25</v>
      </c>
      <c r="B61" s="17" t="str">
        <f>IF(E49=D47,D51,IF(E49=D51,D47,0))</f>
        <v>Коврижников Максим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Новокшенов Вячеслав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Мохова Ирина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13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Талипов Тимур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Талипов Тимур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40586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35</v>
      </c>
      <c r="B7" s="8">
        <v>1</v>
      </c>
      <c r="C7" s="9" t="str">
        <f>5!E12</f>
        <v>Магадеева Аида</v>
      </c>
      <c r="D7" s="6"/>
      <c r="E7" s="6"/>
      <c r="F7" s="6"/>
      <c r="G7" s="6"/>
      <c r="H7" s="6"/>
      <c r="I7" s="31"/>
    </row>
    <row r="8" spans="1:9" ht="18">
      <c r="A8" s="7" t="s">
        <v>16</v>
      </c>
      <c r="B8" s="8">
        <v>2</v>
      </c>
      <c r="C8" s="9" t="str">
        <f>5!E19</f>
        <v>Фархутдинов Артур</v>
      </c>
      <c r="D8" s="6"/>
      <c r="E8" s="6"/>
      <c r="F8" s="6"/>
      <c r="G8" s="6"/>
      <c r="H8" s="6"/>
      <c r="I8" s="31"/>
    </row>
    <row r="9" spans="1:9" ht="18">
      <c r="A9" s="7" t="s">
        <v>36</v>
      </c>
      <c r="B9" s="8">
        <v>3</v>
      </c>
      <c r="C9" s="9" t="str">
        <f>5!E25</f>
        <v>Рузанкин Артем</v>
      </c>
      <c r="D9" s="6"/>
      <c r="E9" s="6"/>
      <c r="F9" s="6"/>
      <c r="G9" s="6"/>
      <c r="H9" s="6"/>
      <c r="I9" s="31"/>
    </row>
    <row r="10" spans="1:9" ht="18">
      <c r="A10" s="7" t="s">
        <v>12</v>
      </c>
      <c r="B10" s="8">
        <v>4</v>
      </c>
      <c r="C10" s="9" t="str">
        <f>5!E28</f>
        <v>Фролов Михаил</v>
      </c>
      <c r="D10" s="6"/>
      <c r="E10" s="6"/>
      <c r="F10" s="6"/>
      <c r="G10" s="6"/>
      <c r="H10" s="6"/>
      <c r="I10" s="6"/>
    </row>
    <row r="11" spans="1:9" ht="18">
      <c r="A11" s="7" t="s">
        <v>5</v>
      </c>
      <c r="B11" s="8">
        <v>5</v>
      </c>
      <c r="C11" s="9" t="str">
        <f>5!E31</f>
        <v>Касимов Алмаз</v>
      </c>
      <c r="D11" s="6"/>
      <c r="E11" s="6"/>
      <c r="F11" s="6"/>
      <c r="G11" s="6"/>
      <c r="H11" s="6"/>
      <c r="I11" s="6"/>
    </row>
    <row r="12" spans="1:9" ht="18">
      <c r="A12" s="7" t="s">
        <v>15</v>
      </c>
      <c r="B12" s="8">
        <v>6</v>
      </c>
      <c r="C12" s="9" t="str">
        <f>5!E33</f>
        <v>Гусев Никита</v>
      </c>
      <c r="D12" s="6"/>
      <c r="E12" s="6"/>
      <c r="F12" s="6"/>
      <c r="G12" s="6"/>
      <c r="H12" s="6"/>
      <c r="I12" s="6"/>
    </row>
    <row r="13" spans="1:9" ht="18">
      <c r="A13" s="7" t="s">
        <v>37</v>
      </c>
      <c r="B13" s="8">
        <v>7</v>
      </c>
      <c r="C13" s="9" t="str">
        <f>5!C33</f>
        <v>Айгузин Антон</v>
      </c>
      <c r="D13" s="6"/>
      <c r="E13" s="6"/>
      <c r="F13" s="6"/>
      <c r="G13" s="6"/>
      <c r="H13" s="6"/>
      <c r="I13" s="6"/>
    </row>
    <row r="14" spans="1:9" ht="18">
      <c r="A14" s="7">
        <v>0</v>
      </c>
      <c r="B14" s="8">
        <v>8</v>
      </c>
      <c r="C14" s="9">
        <f>5!C35</f>
        <v>0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1" operator="equal" stopIfTrue="1">
      <formula>0</formula>
    </cfRule>
  </conditionalFormatting>
  <conditionalFormatting sqref="C7:C14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Сп5!A1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Сп5!A2</f>
        <v>1/64 финала Турнира Геннадий Санейко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Сп5!A3</f>
        <v>40586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Сп5!A7</f>
        <v>Магадеева Аида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35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>
        <f>Сп5!A14</f>
        <v>0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35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Сп5!A11</f>
        <v>Гусев Никита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5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Сп5!A10</f>
        <v>Касимов Алмаз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35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Сп5!A9</f>
        <v>Фархутдинов Артур</v>
      </c>
      <c r="C13" s="33"/>
      <c r="D13" s="36"/>
      <c r="E13" s="42"/>
      <c r="F13" s="43"/>
      <c r="G13" s="42"/>
      <c r="H13" s="43"/>
      <c r="I13" s="43"/>
      <c r="J13" s="42" t="s">
        <v>18</v>
      </c>
    </row>
    <row r="14" spans="1:10" s="35" customFormat="1" ht="10.5" customHeight="1">
      <c r="A14" s="33"/>
      <c r="B14" s="36">
        <v>3</v>
      </c>
      <c r="C14" s="37" t="s">
        <v>36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Сп5!A12</f>
        <v>Айгузин Антон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36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Сп5!A13</f>
        <v>Рузанкин Артем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16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Сп5!A8</f>
        <v>Фролов Михаил</v>
      </c>
      <c r="C19" s="33"/>
      <c r="D19" s="33">
        <v>-7</v>
      </c>
      <c r="E19" s="44" t="str">
        <f>IF(E12=D8,D16,IF(E12=D16,D8,0))</f>
        <v>Фархутдинов Артур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19</v>
      </c>
    </row>
    <row r="21" spans="1:10" s="35" customFormat="1" ht="10.5" customHeight="1">
      <c r="A21" s="33">
        <v>-1</v>
      </c>
      <c r="B21" s="44">
        <f>IF(C6=B5,B7,IF(C6=B7,B5,0))</f>
        <v>0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12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Касимов Алмаз</v>
      </c>
      <c r="C23" s="46">
        <v>10</v>
      </c>
      <c r="D23" s="37" t="s">
        <v>16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Фролов Михаил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Айгузин Антон</v>
      </c>
      <c r="C25" s="33"/>
      <c r="D25" s="36">
        <v>12</v>
      </c>
      <c r="E25" s="40" t="s">
        <v>37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37</v>
      </c>
      <c r="D26" s="36"/>
      <c r="E26" s="45"/>
      <c r="F26" s="32"/>
      <c r="G26" s="45"/>
      <c r="H26" s="32"/>
      <c r="I26" s="32"/>
      <c r="J26" s="45" t="s">
        <v>20</v>
      </c>
    </row>
    <row r="27" spans="1:10" s="35" customFormat="1" ht="10.5" customHeight="1">
      <c r="A27" s="33">
        <v>-4</v>
      </c>
      <c r="B27" s="47" t="str">
        <f>IF(C18=B17,B19,IF(C18=B19,B17,0))</f>
        <v>Рузанкин Артем</v>
      </c>
      <c r="C27" s="46">
        <v>11</v>
      </c>
      <c r="D27" s="39" t="s">
        <v>37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Гусев Никита</v>
      </c>
      <c r="D28" s="33">
        <v>-12</v>
      </c>
      <c r="E28" s="44" t="str">
        <f>IF(E25=D23,D27,IF(E25=D27,D23,0))</f>
        <v>Фролов Михаил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21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Касимов Алмаз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12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>
        <f>IF(C22=B21,B23,IF(C22=B23,B21,0))</f>
        <v>0</v>
      </c>
      <c r="C32" s="33">
        <v>-11</v>
      </c>
      <c r="D32" s="47" t="str">
        <f>IF(D27=C26,C28,IF(D27=C28,C26,0))</f>
        <v>Гусев Никита</v>
      </c>
      <c r="E32" s="45"/>
      <c r="F32" s="32"/>
      <c r="G32" s="45"/>
      <c r="H32" s="32"/>
      <c r="I32" s="32"/>
      <c r="J32" s="45" t="s">
        <v>22</v>
      </c>
    </row>
    <row r="33" spans="1:10" s="35" customFormat="1" ht="10.5" customHeight="1">
      <c r="A33" s="33"/>
      <c r="B33" s="36">
        <v>14</v>
      </c>
      <c r="C33" s="48" t="s">
        <v>15</v>
      </c>
      <c r="D33" s="33">
        <v>-13</v>
      </c>
      <c r="E33" s="44" t="str">
        <f>IF(E31=D30,D32,IF(E31=D32,D30,0))</f>
        <v>Гусев Никита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Айгузин Антон</v>
      </c>
      <c r="C34" s="45" t="s">
        <v>25</v>
      </c>
      <c r="D34" s="33"/>
      <c r="E34" s="45"/>
      <c r="F34" s="32"/>
      <c r="G34" s="45"/>
      <c r="H34" s="32"/>
      <c r="I34" s="32"/>
      <c r="J34" s="45" t="s">
        <v>23</v>
      </c>
    </row>
    <row r="35" spans="1:10" s="35" customFormat="1" ht="10.5" customHeight="1">
      <c r="A35" s="33"/>
      <c r="B35" s="33">
        <v>-14</v>
      </c>
      <c r="C35" s="44">
        <f>IF(C33=B32,B34,IF(C33=B34,B32,0))</f>
        <v>0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27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40594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39</v>
      </c>
      <c r="B7" s="8">
        <v>1</v>
      </c>
      <c r="C7" s="9" t="str">
        <f>4!F20</f>
        <v>Эльберт Валентин</v>
      </c>
      <c r="D7" s="6"/>
      <c r="E7" s="6"/>
      <c r="F7" s="6"/>
      <c r="G7" s="6"/>
      <c r="H7" s="6"/>
      <c r="I7" s="6"/>
    </row>
    <row r="8" spans="1:9" ht="18">
      <c r="A8" s="7" t="s">
        <v>40</v>
      </c>
      <c r="B8" s="8">
        <v>2</v>
      </c>
      <c r="C8" s="9" t="str">
        <f>4!F31</f>
        <v>Уразаев Рифкат</v>
      </c>
      <c r="D8" s="6"/>
      <c r="E8" s="6"/>
      <c r="F8" s="6"/>
      <c r="G8" s="6"/>
      <c r="H8" s="6"/>
      <c r="I8" s="6"/>
    </row>
    <row r="9" spans="1:9" ht="18">
      <c r="A9" s="7" t="s">
        <v>41</v>
      </c>
      <c r="B9" s="8">
        <v>3</v>
      </c>
      <c r="C9" s="9" t="str">
        <f>4!G43</f>
        <v>Зверс Виктория</v>
      </c>
      <c r="D9" s="6"/>
      <c r="E9" s="6"/>
      <c r="F9" s="6"/>
      <c r="G9" s="6"/>
      <c r="H9" s="6"/>
      <c r="I9" s="6"/>
    </row>
    <row r="10" spans="1:9" ht="18">
      <c r="A10" s="7" t="s">
        <v>42</v>
      </c>
      <c r="B10" s="8">
        <v>4</v>
      </c>
      <c r="C10" s="9" t="str">
        <f>4!G51</f>
        <v>Хусаинов Альберт</v>
      </c>
      <c r="D10" s="6"/>
      <c r="E10" s="6"/>
      <c r="F10" s="6"/>
      <c r="G10" s="6"/>
      <c r="H10" s="6"/>
      <c r="I10" s="6"/>
    </row>
    <row r="11" spans="1:9" ht="18">
      <c r="A11" s="7" t="s">
        <v>43</v>
      </c>
      <c r="B11" s="8">
        <v>5</v>
      </c>
      <c r="C11" s="9" t="str">
        <f>4!C55</f>
        <v>Афанасьев Вадим</v>
      </c>
      <c r="D11" s="6"/>
      <c r="E11" s="6"/>
      <c r="F11" s="6"/>
      <c r="G11" s="6"/>
      <c r="H11" s="6"/>
      <c r="I11" s="6"/>
    </row>
    <row r="12" spans="1:9" ht="18">
      <c r="A12" s="7" t="s">
        <v>44</v>
      </c>
      <c r="B12" s="8">
        <v>6</v>
      </c>
      <c r="C12" s="9" t="str">
        <f>4!C57</f>
        <v>Хакимова Фиоза</v>
      </c>
      <c r="D12" s="6"/>
      <c r="E12" s="6"/>
      <c r="F12" s="6"/>
      <c r="G12" s="6"/>
      <c r="H12" s="6"/>
      <c r="I12" s="6"/>
    </row>
    <row r="13" spans="1:9" ht="18">
      <c r="A13" s="7" t="s">
        <v>45</v>
      </c>
      <c r="B13" s="8">
        <v>7</v>
      </c>
      <c r="C13" s="9" t="str">
        <f>4!C60</f>
        <v>Хакимова Регина</v>
      </c>
      <c r="D13" s="6"/>
      <c r="E13" s="6"/>
      <c r="F13" s="6"/>
      <c r="G13" s="6"/>
      <c r="H13" s="6"/>
      <c r="I13" s="6"/>
    </row>
    <row r="14" spans="1:9" ht="18">
      <c r="A14" s="7" t="s">
        <v>46</v>
      </c>
      <c r="B14" s="8">
        <v>8</v>
      </c>
      <c r="C14" s="9" t="str">
        <f>4!C62</f>
        <v>Тимербулатов Раиль</v>
      </c>
      <c r="D14" s="6"/>
      <c r="E14" s="6"/>
      <c r="F14" s="6"/>
      <c r="G14" s="6"/>
      <c r="H14" s="6"/>
      <c r="I14" s="6"/>
    </row>
    <row r="15" spans="1:9" ht="18">
      <c r="A15" s="7" t="s">
        <v>36</v>
      </c>
      <c r="B15" s="8">
        <v>9</v>
      </c>
      <c r="C15" s="9" t="str">
        <f>4!G57</f>
        <v>Фархутдинов Артур</v>
      </c>
      <c r="D15" s="6"/>
      <c r="E15" s="6"/>
      <c r="F15" s="6"/>
      <c r="G15" s="6"/>
      <c r="H15" s="6"/>
      <c r="I15" s="6"/>
    </row>
    <row r="16" spans="1:9" ht="18">
      <c r="A16" s="7" t="s">
        <v>47</v>
      </c>
      <c r="B16" s="8">
        <v>10</v>
      </c>
      <c r="C16" s="9" t="str">
        <f>4!G60</f>
        <v>Качкинов Эльвир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4!G64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4!G66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4!D67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4!D70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4!G69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4!G71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Сп4!A1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Сп4!A2</f>
        <v>1/32 финала Турнира Геннадий Санейко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Сп4!A3</f>
        <v>40594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Уразаев Рифкат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39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39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Фархутдинов Артур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Тимербулатов Раиль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39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Афанасьев Вадим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43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42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Хакимова Фиоза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47</v>
      </c>
      <c r="G20" s="15"/>
      <c r="H20" s="15"/>
      <c r="I20" s="15"/>
    </row>
    <row r="21" spans="1:9" ht="12.75">
      <c r="A21" s="12">
        <v>3</v>
      </c>
      <c r="B21" s="13" t="str">
        <f>Сп4!A9</f>
        <v>Зверс Виктория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41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41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44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Хакимова Регина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47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Качкинов Эльвир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47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Эльберт Валентин</v>
      </c>
      <c r="C31" s="18"/>
      <c r="D31" s="18"/>
      <c r="E31" s="12">
        <v>-15</v>
      </c>
      <c r="F31" s="13" t="str">
        <f>IF(F20=E12,E28,IF(F20=E28,E12,0))</f>
        <v>Уразаев Рифкат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47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Сп4!A21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40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Хусаинов Альберт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Афанасьев Вадим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36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Фархутдинов Артур</v>
      </c>
      <c r="C39" s="14">
        <v>20</v>
      </c>
      <c r="D39" s="24" t="s">
        <v>40</v>
      </c>
      <c r="E39" s="14">
        <v>26</v>
      </c>
      <c r="F39" s="24" t="s">
        <v>40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Хусаинов Альберт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40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44</v>
      </c>
      <c r="E43" s="23"/>
      <c r="F43" s="14">
        <v>28</v>
      </c>
      <c r="G43" s="24" t="s">
        <v>41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Хакимова Регина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Зверс Виктория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42</v>
      </c>
      <c r="E47" s="14">
        <v>27</v>
      </c>
      <c r="F47" s="25" t="s">
        <v>41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Хакимова Фиоза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Качкинов Эльвир</v>
      </c>
      <c r="C49" s="11"/>
      <c r="D49" s="14">
        <v>25</v>
      </c>
      <c r="E49" s="25" t="s">
        <v>42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45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46</v>
      </c>
      <c r="E51" s="23"/>
      <c r="F51" s="12">
        <v>-28</v>
      </c>
      <c r="G51" s="13" t="str">
        <f>IF(G43=F39,F47,IF(G43=F47,F39,0))</f>
        <v>Хусаинов Альберт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Тимербулатов Раиль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Афанасьев Вадим</v>
      </c>
      <c r="C54" s="11"/>
      <c r="D54" s="12">
        <v>-20</v>
      </c>
      <c r="E54" s="13" t="str">
        <f>IF(D39=C38,C40,IF(D39=C40,C38,0))</f>
        <v>Фархутдинов Артур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43</v>
      </c>
      <c r="D55" s="11"/>
      <c r="E55" s="14">
        <v>31</v>
      </c>
      <c r="F55" s="15" t="s">
        <v>36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Хакимова Фиоза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Хакимова Фиоза</v>
      </c>
      <c r="D57" s="11"/>
      <c r="E57" s="11"/>
      <c r="F57" s="14">
        <v>33</v>
      </c>
      <c r="G57" s="15" t="s">
        <v>36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Хакимова Регина</v>
      </c>
      <c r="C59" s="11"/>
      <c r="D59" s="11"/>
      <c r="E59" s="14">
        <v>32</v>
      </c>
      <c r="F59" s="19" t="s">
        <v>45</v>
      </c>
      <c r="G59" s="29"/>
      <c r="H59" s="11"/>
      <c r="I59" s="11"/>
    </row>
    <row r="60" spans="1:9" ht="12.75">
      <c r="A60" s="11"/>
      <c r="B60" s="14">
        <v>30</v>
      </c>
      <c r="C60" s="15" t="s">
        <v>44</v>
      </c>
      <c r="D60" s="12">
        <v>-23</v>
      </c>
      <c r="E60" s="17" t="str">
        <f>IF(D51=C50,C52,IF(D51=C52,C50,0))</f>
        <v>Качкинов Эльвир</v>
      </c>
      <c r="F60" s="12">
        <v>-33</v>
      </c>
      <c r="G60" s="13" t="str">
        <f>IF(G57=F55,F59,IF(G57=F59,F55,0))</f>
        <v>Качкинов Эльвир</v>
      </c>
      <c r="H60" s="21"/>
      <c r="I60" s="21"/>
    </row>
    <row r="61" spans="1:9" ht="12.75">
      <c r="A61" s="12">
        <v>-25</v>
      </c>
      <c r="B61" s="17" t="str">
        <f>IF(E49=D47,D51,IF(E49=D51,D47,0))</f>
        <v>Тимербулатов Раиль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Тимербулатов Раиль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48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40601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49</v>
      </c>
      <c r="B7" s="8">
        <v>1</v>
      </c>
      <c r="C7" s="9" t="str">
        <f>3стр1!G36</f>
        <v>Яхин Фархат</v>
      </c>
      <c r="D7" s="6"/>
      <c r="E7" s="6"/>
      <c r="F7" s="6"/>
      <c r="G7" s="6"/>
      <c r="H7" s="6"/>
      <c r="I7" s="6"/>
    </row>
    <row r="8" spans="1:9" ht="18">
      <c r="A8" s="7" t="s">
        <v>50</v>
      </c>
      <c r="B8" s="8">
        <v>2</v>
      </c>
      <c r="C8" s="9" t="str">
        <f>3стр1!G56</f>
        <v>Насыров Рустам</v>
      </c>
      <c r="D8" s="6"/>
      <c r="E8" s="6"/>
      <c r="F8" s="6"/>
      <c r="G8" s="6"/>
      <c r="H8" s="6"/>
      <c r="I8" s="6"/>
    </row>
    <row r="9" spans="1:9" ht="18">
      <c r="A9" s="7" t="s">
        <v>51</v>
      </c>
      <c r="B9" s="8">
        <v>3</v>
      </c>
      <c r="C9" s="9" t="str">
        <f>3стр2!I22</f>
        <v>Гузаиров Тимур</v>
      </c>
      <c r="D9" s="6"/>
      <c r="E9" s="6"/>
      <c r="F9" s="6"/>
      <c r="G9" s="6"/>
      <c r="H9" s="6"/>
      <c r="I9" s="6"/>
    </row>
    <row r="10" spans="1:9" ht="18">
      <c r="A10" s="7" t="s">
        <v>52</v>
      </c>
      <c r="B10" s="8">
        <v>4</v>
      </c>
      <c r="C10" s="9" t="str">
        <f>3стр2!I32</f>
        <v>Камеев Тимур</v>
      </c>
      <c r="D10" s="6"/>
      <c r="E10" s="6"/>
      <c r="F10" s="6"/>
      <c r="G10" s="6"/>
      <c r="H10" s="6"/>
      <c r="I10" s="6"/>
    </row>
    <row r="11" spans="1:9" ht="18">
      <c r="A11" s="7" t="s">
        <v>53</v>
      </c>
      <c r="B11" s="8">
        <v>5</v>
      </c>
      <c r="C11" s="9" t="str">
        <f>3стр1!G63</f>
        <v>Эльберт Валентин</v>
      </c>
      <c r="D11" s="6"/>
      <c r="E11" s="6"/>
      <c r="F11" s="6"/>
      <c r="G11" s="6"/>
      <c r="H11" s="6"/>
      <c r="I11" s="6"/>
    </row>
    <row r="12" spans="1:9" ht="18">
      <c r="A12" s="7" t="s">
        <v>54</v>
      </c>
      <c r="B12" s="8">
        <v>6</v>
      </c>
      <c r="C12" s="9" t="str">
        <f>3стр1!G65</f>
        <v>Шаймухаметов Ильшат</v>
      </c>
      <c r="D12" s="6"/>
      <c r="E12" s="6"/>
      <c r="F12" s="6"/>
      <c r="G12" s="6"/>
      <c r="H12" s="6"/>
      <c r="I12" s="6"/>
    </row>
    <row r="13" spans="1:9" ht="18">
      <c r="A13" s="7" t="s">
        <v>47</v>
      </c>
      <c r="B13" s="8">
        <v>7</v>
      </c>
      <c r="C13" s="9" t="str">
        <f>3стр1!G68</f>
        <v>Кузьмин Александр</v>
      </c>
      <c r="D13" s="6"/>
      <c r="E13" s="6"/>
      <c r="F13" s="6"/>
      <c r="G13" s="6"/>
      <c r="H13" s="6"/>
      <c r="I13" s="6"/>
    </row>
    <row r="14" spans="1:9" ht="18">
      <c r="A14" s="7" t="s">
        <v>55</v>
      </c>
      <c r="B14" s="8">
        <v>8</v>
      </c>
      <c r="C14" s="9" t="str">
        <f>3стр1!G70</f>
        <v>Халимонова Мария</v>
      </c>
      <c r="D14" s="6"/>
      <c r="E14" s="6"/>
      <c r="F14" s="6"/>
      <c r="G14" s="6"/>
      <c r="H14" s="6"/>
      <c r="I14" s="6"/>
    </row>
    <row r="15" spans="1:9" ht="18">
      <c r="A15" s="7" t="s">
        <v>56</v>
      </c>
      <c r="B15" s="8">
        <v>9</v>
      </c>
      <c r="C15" s="9" t="str">
        <f>3стр1!D72</f>
        <v>Аминов Артур</v>
      </c>
      <c r="D15" s="6"/>
      <c r="E15" s="6"/>
      <c r="F15" s="6"/>
      <c r="G15" s="6"/>
      <c r="H15" s="6"/>
      <c r="I15" s="6"/>
    </row>
    <row r="16" spans="1:9" ht="18">
      <c r="A16" s="7" t="s">
        <v>39</v>
      </c>
      <c r="B16" s="8">
        <v>10</v>
      </c>
      <c r="C16" s="9" t="str">
        <f>3стр1!D75</f>
        <v>Митюков Игорь</v>
      </c>
      <c r="D16" s="6"/>
      <c r="E16" s="6"/>
      <c r="F16" s="6"/>
      <c r="G16" s="6"/>
      <c r="H16" s="6"/>
      <c r="I16" s="6"/>
    </row>
    <row r="17" spans="1:9" ht="18">
      <c r="A17" s="7" t="s">
        <v>57</v>
      </c>
      <c r="B17" s="8">
        <v>11</v>
      </c>
      <c r="C17" s="9" t="str">
        <f>3стр1!G73</f>
        <v>Ильмурзина Назакет</v>
      </c>
      <c r="D17" s="6"/>
      <c r="E17" s="6"/>
      <c r="F17" s="6"/>
      <c r="G17" s="6"/>
      <c r="H17" s="6"/>
      <c r="I17" s="6"/>
    </row>
    <row r="18" spans="1:9" ht="18">
      <c r="A18" s="7" t="s">
        <v>40</v>
      </c>
      <c r="B18" s="8">
        <v>12</v>
      </c>
      <c r="C18" s="9" t="str">
        <f>3стр1!G75</f>
        <v>Афанасьев Вадим</v>
      </c>
      <c r="D18" s="6"/>
      <c r="E18" s="6"/>
      <c r="F18" s="6"/>
      <c r="G18" s="6"/>
      <c r="H18" s="6"/>
      <c r="I18" s="6"/>
    </row>
    <row r="19" spans="1:9" ht="18">
      <c r="A19" s="7" t="s">
        <v>58</v>
      </c>
      <c r="B19" s="8">
        <v>13</v>
      </c>
      <c r="C19" s="9" t="str">
        <f>3стр2!I40</f>
        <v>Юнусов Ринат</v>
      </c>
      <c r="D19" s="6"/>
      <c r="E19" s="6"/>
      <c r="F19" s="6"/>
      <c r="G19" s="6"/>
      <c r="H19" s="6"/>
      <c r="I19" s="6"/>
    </row>
    <row r="20" spans="1:9" ht="18">
      <c r="A20" s="7" t="s">
        <v>59</v>
      </c>
      <c r="B20" s="8">
        <v>14</v>
      </c>
      <c r="C20" s="9" t="str">
        <f>3стр2!I44</f>
        <v>Рахматуллина Гульназ</v>
      </c>
      <c r="D20" s="6"/>
      <c r="E20" s="6"/>
      <c r="F20" s="6"/>
      <c r="G20" s="6"/>
      <c r="H20" s="6"/>
      <c r="I20" s="6"/>
    </row>
    <row r="21" spans="1:9" ht="18">
      <c r="A21" s="7" t="s">
        <v>43</v>
      </c>
      <c r="B21" s="8">
        <v>15</v>
      </c>
      <c r="C21" s="9" t="str">
        <f>3стр2!I46</f>
        <v>Уразаев Рифкат</v>
      </c>
      <c r="D21" s="6"/>
      <c r="E21" s="6"/>
      <c r="F21" s="6"/>
      <c r="G21" s="6"/>
      <c r="H21" s="6"/>
      <c r="I21" s="6"/>
    </row>
    <row r="22" spans="1:9" ht="18">
      <c r="A22" s="7" t="s">
        <v>60</v>
      </c>
      <c r="B22" s="8">
        <v>16</v>
      </c>
      <c r="C22" s="9" t="str">
        <f>3стр2!I48</f>
        <v>Арсеньев Кирилл</v>
      </c>
      <c r="D22" s="6"/>
      <c r="E22" s="6"/>
      <c r="F22" s="6"/>
      <c r="G22" s="6"/>
      <c r="H22" s="6"/>
      <c r="I22" s="6"/>
    </row>
    <row r="23" spans="1:9" ht="18">
      <c r="A23" s="7" t="s">
        <v>61</v>
      </c>
      <c r="B23" s="8">
        <v>17</v>
      </c>
      <c r="C23" s="9" t="str">
        <f>3стр2!E44</f>
        <v>Юдичев Сергей</v>
      </c>
      <c r="D23" s="6"/>
      <c r="E23" s="6"/>
      <c r="F23" s="6"/>
      <c r="G23" s="6"/>
      <c r="H23" s="6"/>
      <c r="I23" s="6"/>
    </row>
    <row r="24" spans="1:9" ht="18">
      <c r="A24" s="7" t="s">
        <v>62</v>
      </c>
      <c r="B24" s="8">
        <v>18</v>
      </c>
      <c r="C24" s="9" t="str">
        <f>3стр2!E50</f>
        <v>Калимуллин Вадим</v>
      </c>
      <c r="D24" s="6"/>
      <c r="E24" s="6"/>
      <c r="F24" s="6"/>
      <c r="G24" s="6"/>
      <c r="H24" s="6"/>
      <c r="I24" s="6"/>
    </row>
    <row r="25" spans="1:9" ht="18">
      <c r="A25" s="7" t="s">
        <v>63</v>
      </c>
      <c r="B25" s="8">
        <v>19</v>
      </c>
      <c r="C25" s="9" t="str">
        <f>3стр2!E53</f>
        <v>Акбашев Родион</v>
      </c>
      <c r="D25" s="6"/>
      <c r="E25" s="6"/>
      <c r="F25" s="6"/>
      <c r="G25" s="6"/>
      <c r="H25" s="6"/>
      <c r="I25" s="6"/>
    </row>
    <row r="26" spans="1:9" ht="18">
      <c r="A26" s="7" t="s">
        <v>64</v>
      </c>
      <c r="B26" s="8">
        <v>20</v>
      </c>
      <c r="C26" s="9" t="str">
        <f>3стр2!E55</f>
        <v>Назаров Ильяс</v>
      </c>
      <c r="D26" s="6"/>
      <c r="E26" s="6"/>
      <c r="F26" s="6"/>
      <c r="G26" s="6"/>
      <c r="H26" s="6"/>
      <c r="I26" s="6"/>
    </row>
    <row r="27" spans="1:9" ht="18">
      <c r="A27" s="7" t="s">
        <v>65</v>
      </c>
      <c r="B27" s="8">
        <v>21</v>
      </c>
      <c r="C27" s="9" t="str">
        <f>3стр2!I53</f>
        <v>Хусаинов Альберт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3стр2!I57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3стр2!I59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3стр2!I61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3стр2!E63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3стр2!E69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3стр2!E72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3стр2!E74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3стр2!I66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3стр2!I70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3стр2!I72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 t="str">
        <f>3стр2!I74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6" t="str">
        <f>Сп3!A1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Сп3!A2</f>
        <v>1/16 финала Турнира Геннадий Санейко</v>
      </c>
      <c r="B2" s="66"/>
      <c r="C2" s="66"/>
      <c r="D2" s="66"/>
      <c r="E2" s="66"/>
      <c r="F2" s="66"/>
      <c r="G2" s="66"/>
    </row>
    <row r="3" spans="1:7" ht="15.75">
      <c r="A3" s="65">
        <f>Сп3!A3</f>
        <v>40601</v>
      </c>
      <c r="B3" s="65"/>
      <c r="C3" s="65"/>
      <c r="D3" s="65"/>
      <c r="E3" s="65"/>
      <c r="F3" s="65"/>
      <c r="G3" s="65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Сп3!A7</f>
        <v>Камеев Тимур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49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Сп3!A38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61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Сп3!A23</f>
        <v>Шаймухаметов Ильшат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61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Сп3!A22</f>
        <v>Акбашев Родион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61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Сп3!A15</f>
        <v>Ильмурзина Назакет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56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Сп3!A30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56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Сп3!A31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55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Сп3!A14</f>
        <v>Рахматуллина Гульназ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65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Сп3!A11</f>
        <v>Халимонова Мария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53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Сп3!A34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65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Сп3!A27</f>
        <v>Насыров Рустам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65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Сп3!A18</f>
        <v>Хусаинов Альберт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65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Сп3!A19</f>
        <v>Арсеньев Кирилл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58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Сп3!A26</f>
        <v>Юдичев Сергей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52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Сп3!A35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52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Сп3!A10</f>
        <v>Аминов Артур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54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Сп3!A9</f>
        <v>Юнусов Ринат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51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Сп3!A36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59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Сп3!A25</f>
        <v>Калимуллин Вадим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59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Сп3!A20</f>
        <v>Митюков Игорь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54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Сп3!A17</f>
        <v>Гузаиров Тимур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57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Сп3!A28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54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Сп3!A33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54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Сп3!A12</f>
        <v>Яхин Фархат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54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Сп3!A13</f>
        <v>Эльберт Валентин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47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Сп3!A32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47</v>
      </c>
      <c r="E56" s="18"/>
      <c r="F56" s="26">
        <v>-31</v>
      </c>
      <c r="G56" s="13" t="str">
        <f>IF(G36=F20,F52,IF(G36=F52,F20,0))</f>
        <v>Насыров Рустам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Сп3!A29</f>
        <v>_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39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Сп3!A16</f>
        <v>Уразаев Рифкат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47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Сп3!A21</f>
        <v>Афанасьев Вадим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43</v>
      </c>
      <c r="D62" s="18"/>
      <c r="E62" s="12">
        <v>-58</v>
      </c>
      <c r="F62" s="13" t="str">
        <f>IF(3стр2!H14=3стр2!G10,3стр2!G18,IF(3стр2!H14=3стр2!G18,3стр2!G10,0))</f>
        <v>Эльберт Валентин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Сп3!A24</f>
        <v>Назаров Ильяс</v>
      </c>
      <c r="C63" s="18"/>
      <c r="D63" s="18"/>
      <c r="E63" s="11"/>
      <c r="F63" s="14">
        <v>61</v>
      </c>
      <c r="G63" s="15" t="s">
        <v>47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43</v>
      </c>
      <c r="E64" s="12">
        <v>-59</v>
      </c>
      <c r="F64" s="17" t="str">
        <f>IF(3стр2!H30=3стр2!G26,3стр2!G34,IF(3стр2!H30=3стр2!G34,3стр2!G26,0))</f>
        <v>Шаймухаметов Ильшат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Сп3!A37</f>
        <v>_</v>
      </c>
      <c r="C65" s="18"/>
      <c r="D65" s="11"/>
      <c r="E65" s="11"/>
      <c r="F65" s="12">
        <v>-61</v>
      </c>
      <c r="G65" s="13" t="str">
        <f>IF(G63=F62,F64,IF(G63=F64,F62,0))</f>
        <v>Шаймухаметов Ильшат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50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Сп3!A8</f>
        <v>Кузьмин Александр</v>
      </c>
      <c r="C67" s="11"/>
      <c r="D67" s="11"/>
      <c r="E67" s="12">
        <v>-56</v>
      </c>
      <c r="F67" s="13" t="str">
        <f>IF(3стр2!G10=3стр2!F6,3стр2!F14,IF(3стр2!G10=3стр2!F14,3стр2!F6,0))</f>
        <v>Кузьмин Александр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50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IF(3стр2!F6=3стр2!E4,3стр2!E8,IF(3стр2!F6=3стр2!E8,3стр2!E4,0))</f>
        <v>Ильмурзина Назакет</v>
      </c>
      <c r="C69" s="11"/>
      <c r="D69" s="11"/>
      <c r="E69" s="12">
        <v>-57</v>
      </c>
      <c r="F69" s="17" t="str">
        <f>IF(3стр2!G26=3стр2!F22,3стр2!F30,IF(3стр2!G26=3стр2!F30,3стр2!F22,0))</f>
        <v>Халимонова Мария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52</v>
      </c>
      <c r="D70" s="11"/>
      <c r="E70" s="11"/>
      <c r="F70" s="12">
        <v>-62</v>
      </c>
      <c r="G70" s="13" t="str">
        <f>IF(G68=F67,F69,IF(G68=F69,F67,0))</f>
        <v>Халимонова Мария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IF(3стр2!F14=3стр2!E12,3стр2!E16,IF(3стр2!F14=3стр2!E16,3стр2!E12,0))</f>
        <v>Аминов Артур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52</v>
      </c>
      <c r="E72" s="12">
        <v>-63</v>
      </c>
      <c r="F72" s="13" t="str">
        <f>IF(C70=B69,B71,IF(C70=B71,B69,0))</f>
        <v>Ильмурзина Назакет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IF(3стр2!F22=3стр2!E20,3стр2!E24,IF(3стр2!F22=3стр2!E24,3стр2!E20,0))</f>
        <v>Митюков Игорь</v>
      </c>
      <c r="C73" s="18"/>
      <c r="D73" s="30" t="s">
        <v>24</v>
      </c>
      <c r="E73" s="11"/>
      <c r="F73" s="14">
        <v>66</v>
      </c>
      <c r="G73" s="15" t="s">
        <v>56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59</v>
      </c>
      <c r="D74" s="29"/>
      <c r="E74" s="12">
        <v>-64</v>
      </c>
      <c r="F74" s="17" t="str">
        <f>IF(C74=B73,B75,IF(C74=B75,B73,0))</f>
        <v>Афанасьев Вадим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IF(3стр2!F30=3стр2!E28,3стр2!E32,IF(3стр2!F30=3стр2!E32,3стр2!E28,0))</f>
        <v>Афанасьев Вадим</v>
      </c>
      <c r="C75" s="12">
        <v>-65</v>
      </c>
      <c r="D75" s="13" t="str">
        <f>IF(D72=C70,C74,IF(D72=C74,C70,0))</f>
        <v>Митюков Игорь</v>
      </c>
      <c r="E75" s="11"/>
      <c r="F75" s="12">
        <v>-66</v>
      </c>
      <c r="G75" s="13" t="str">
        <f>IF(G73=F72,F74,IF(G73=F74,F72,0))</f>
        <v>Афанасьев Вадим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2011-01-13T17:50:28Z</cp:lastPrinted>
  <dcterms:created xsi:type="dcterms:W3CDTF">2008-02-03T08:28:10Z</dcterms:created>
  <dcterms:modified xsi:type="dcterms:W3CDTF">2011-03-31T09:50:55Z</dcterms:modified>
  <cp:category/>
  <cp:version/>
  <cp:contentType/>
  <cp:contentStatus/>
</cp:coreProperties>
</file>